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155" windowHeight="11100"/>
  </bookViews>
  <sheets>
    <sheet name="прил. 1" sheetId="2" r:id="rId1"/>
    <sheet name="прил.2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2" l="1"/>
  <c r="F16" i="3" l="1"/>
  <c r="G24" i="3" l="1"/>
  <c r="G93" i="2" l="1"/>
  <c r="H93" i="2"/>
  <c r="I93" i="2"/>
  <c r="F93" i="2"/>
  <c r="G70" i="2"/>
  <c r="H70" i="2"/>
  <c r="I70" i="2"/>
  <c r="F70" i="2"/>
  <c r="F60" i="2"/>
  <c r="F37" i="2"/>
  <c r="E99" i="2" l="1"/>
  <c r="F99" i="2"/>
  <c r="G99" i="2"/>
  <c r="H99" i="2"/>
  <c r="I99" i="2"/>
  <c r="D101" i="2"/>
  <c r="D100" i="2"/>
  <c r="D99" i="2"/>
  <c r="I101" i="2"/>
  <c r="H101" i="2"/>
  <c r="G101" i="2"/>
  <c r="F101" i="2"/>
  <c r="E101" i="2"/>
  <c r="I100" i="2"/>
  <c r="E100" i="2"/>
  <c r="I61" i="2" l="1"/>
  <c r="H61" i="2"/>
  <c r="G61" i="2"/>
  <c r="F61" i="2"/>
  <c r="E61" i="2"/>
  <c r="D61" i="2"/>
  <c r="D60" i="2"/>
  <c r="I94" i="2"/>
  <c r="H94" i="2"/>
  <c r="G94" i="2"/>
  <c r="F94" i="2"/>
  <c r="E94" i="2"/>
  <c r="E93" i="2"/>
  <c r="I92" i="2"/>
  <c r="H92" i="2"/>
  <c r="G92" i="2"/>
  <c r="F92" i="2"/>
  <c r="E92" i="2"/>
  <c r="D94" i="2"/>
  <c r="D93" i="2"/>
  <c r="D92" i="2"/>
  <c r="I71" i="2"/>
  <c r="H71" i="2"/>
  <c r="G71" i="2"/>
  <c r="F71" i="2"/>
  <c r="E71" i="2"/>
  <c r="E70" i="2"/>
  <c r="I69" i="2"/>
  <c r="H69" i="2"/>
  <c r="G69" i="2"/>
  <c r="F69" i="2"/>
  <c r="E69" i="2"/>
  <c r="D71" i="2"/>
  <c r="D70" i="2"/>
  <c r="D69" i="2"/>
  <c r="I60" i="2"/>
  <c r="H60" i="2"/>
  <c r="G60" i="2"/>
  <c r="E60" i="2"/>
  <c r="I59" i="2"/>
  <c r="H59" i="2"/>
  <c r="G59" i="2"/>
  <c r="F59" i="2"/>
  <c r="E59" i="2"/>
  <c r="D59" i="2"/>
  <c r="I38" i="2"/>
  <c r="H38" i="2"/>
  <c r="G38" i="2"/>
  <c r="E38" i="2"/>
  <c r="I37" i="2"/>
  <c r="H37" i="2"/>
  <c r="G37" i="2"/>
  <c r="F105" i="2"/>
  <c r="E37" i="2"/>
  <c r="I36" i="2"/>
  <c r="I104" i="2" s="1"/>
  <c r="H36" i="2"/>
  <c r="H104" i="2" s="1"/>
  <c r="G36" i="2"/>
  <c r="G104" i="2" s="1"/>
  <c r="F36" i="2"/>
  <c r="F104" i="2" s="1"/>
  <c r="E36" i="2"/>
  <c r="E104" i="2" s="1"/>
  <c r="D38" i="2"/>
  <c r="D106" i="2" s="1"/>
  <c r="D37" i="2"/>
  <c r="D36" i="2"/>
  <c r="H105" i="2" l="1"/>
  <c r="H102" i="2" s="1"/>
  <c r="E106" i="2"/>
  <c r="I106" i="2"/>
  <c r="D105" i="2"/>
  <c r="G105" i="2"/>
  <c r="F106" i="2"/>
  <c r="F102" i="2" s="1"/>
  <c r="G106" i="2"/>
  <c r="D104" i="2"/>
  <c r="D102" i="2" s="1"/>
  <c r="E105" i="2"/>
  <c r="I105" i="2"/>
  <c r="I102" i="2" s="1"/>
  <c r="H106" i="2"/>
  <c r="D23" i="3"/>
  <c r="E23" i="3"/>
  <c r="F23" i="3"/>
  <c r="G23" i="3"/>
  <c r="H23" i="3"/>
  <c r="I23" i="3"/>
  <c r="E102" i="2" l="1"/>
  <c r="G102" i="2"/>
  <c r="D24" i="3"/>
  <c r="D22" i="3" s="1"/>
  <c r="E24" i="3"/>
  <c r="F24" i="3"/>
  <c r="H24" i="3"/>
  <c r="H22" i="3" s="1"/>
  <c r="I24" i="3"/>
  <c r="D26" i="3"/>
  <c r="E26" i="3"/>
  <c r="E22" i="3" s="1"/>
  <c r="F26" i="3"/>
  <c r="G26" i="3"/>
  <c r="H26" i="3"/>
  <c r="I26" i="3"/>
  <c r="I22" i="3" s="1"/>
  <c r="D16" i="3"/>
  <c r="E16" i="3"/>
  <c r="G16" i="3"/>
  <c r="H16" i="3"/>
  <c r="I16" i="3"/>
  <c r="D10" i="3"/>
  <c r="E10" i="3"/>
  <c r="F10" i="3"/>
  <c r="G10" i="3"/>
  <c r="H10" i="3"/>
  <c r="I10" i="3"/>
  <c r="C18" i="3"/>
  <c r="C12" i="3"/>
  <c r="C23" i="3" s="1"/>
  <c r="G22" i="3" l="1"/>
  <c r="F22" i="3"/>
  <c r="C13" i="3"/>
  <c r="C21" i="3" l="1"/>
  <c r="C19" i="3"/>
  <c r="C24" i="3" s="1"/>
  <c r="C15" i="3"/>
  <c r="C26" i="3" l="1"/>
  <c r="C22" i="3" s="1"/>
  <c r="C10" i="3"/>
  <c r="C16" i="3"/>
</calcChain>
</file>

<file path=xl/sharedStrings.xml><?xml version="1.0" encoding="utf-8"?>
<sst xmlns="http://schemas.openxmlformats.org/spreadsheetml/2006/main" count="224" uniqueCount="96">
  <si>
    <t>№ п/п</t>
  </si>
  <si>
    <t>Наименование мероприятия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</si>
  <si>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</t>
  </si>
  <si>
    <t>Средства местного бюджета</t>
  </si>
  <si>
    <t>Подготовка документов для постановки на учет бесхозных объектов, обращение бесхозного имущества в муниципальную собственность</t>
  </si>
  <si>
    <t>Организация и проведение работ по обеспечению коммунальными услугами нежилых и жилых муниципальных объектов, числящихся в составе муниципальной казны</t>
  </si>
  <si>
    <t>Организация и проведение работ по текущему содержанию и ремонту объектов муниципального имущества</t>
  </si>
  <si>
    <t>Прочие мероприятия по созданию необходимых условий для повышения эффективности управления объектами недвижимого имущества муниципальной собственности</t>
  </si>
  <si>
    <t>Организация и проведение мероприятий по содержанию муниципального жилищного фонда в части взносов собственника помещения на капитальный ремонт общего имущества многоквартирного дома</t>
  </si>
  <si>
    <t>Погашение кредиторской задолженности прошлых лет</t>
  </si>
  <si>
    <t>Средства бюджетов РФ, РХ</t>
  </si>
  <si>
    <t>Организация и проведение кадастровых работ, технической инвентаризации в отношении земельных участков, а также межевых работ по описанию (изменению) границ земельных участков, для оформления и постановки на государственный кадастровый учет земельных участков</t>
  </si>
  <si>
    <t>Инженерно-геодезические работы (организация и проведение работ по топографической съемке) территорий муниципального образования для формирования земельных участков</t>
  </si>
  <si>
    <t>Внесение изменений в генеральный план города Саяногорска и в Правила землепользования и застройки г.Саяногорска</t>
  </si>
  <si>
    <t>Выполнение работ по оценке рыночной стоимости ставки арендной платы на объекты, передаваемые в аренду, и объекты, подлежащие передаче в аренду, в том числе по оценке объектов, подлежащих реализации</t>
  </si>
  <si>
    <t>Укрепление материально-технической базы</t>
  </si>
  <si>
    <t>Организация и проведение работ по обеспечению коммунальными услугами здания департамента</t>
  </si>
  <si>
    <t>Прочие мероприятия по созданию необходимых условий для повышения эффективности деятельности департамента</t>
  </si>
  <si>
    <t>Всего по программе</t>
  </si>
  <si>
    <t>Подготовка документации по планировке территории, описание местоположения границ территориальных зон в населенных  пунктах и границ населенных пунктов</t>
  </si>
  <si>
    <t xml:space="preserve">Задача № 2  Создание необходимых условий для эффективного использования и вовлечения в хозяйственный оборот земельных участков и иной недвижимости, регулирование градостроительной деятельности </t>
  </si>
  <si>
    <t>Задача № 3 Увеличение поступлений в бюджет муниципального образования г. Саяногорск, полученных от использования муниципального имущества и земельных участков, вовлеченных в хозяйственный оборот</t>
  </si>
  <si>
    <t>1.1</t>
  </si>
  <si>
    <t>1.2</t>
  </si>
  <si>
    <t>1.3</t>
  </si>
  <si>
    <t>1.5</t>
  </si>
  <si>
    <t>1.4</t>
  </si>
  <si>
    <t>1.6</t>
  </si>
  <si>
    <t>1.7</t>
  </si>
  <si>
    <t>2.1</t>
  </si>
  <si>
    <t>2.2</t>
  </si>
  <si>
    <t>2.3</t>
  </si>
  <si>
    <t>2.4</t>
  </si>
  <si>
    <t>2.5</t>
  </si>
  <si>
    <t>2.6</t>
  </si>
  <si>
    <t>3.1</t>
  </si>
  <si>
    <t>4.1</t>
  </si>
  <si>
    <t>4.2</t>
  </si>
  <si>
    <t>4.3</t>
  </si>
  <si>
    <t>4.4</t>
  </si>
  <si>
    <t>4.5</t>
  </si>
  <si>
    <t>Обеспечение сохранности технического состояния зданий</t>
  </si>
  <si>
    <t>Обеспечение пожарной безопасности</t>
  </si>
  <si>
    <t>Прочие мероприятия по созданию необходимых условий для эффектиного использования и вовлечения в хозяйственный оборот земельных участков и иной недвижимости, регулирование градостроительной деятельности</t>
  </si>
  <si>
    <t xml:space="preserve">Источники финансирования </t>
  </si>
  <si>
    <t>Ответственный исполнитель, соисполнитель</t>
  </si>
  <si>
    <t>ДАГН г. Саяногорска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</si>
  <si>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города Саяногорска</t>
  </si>
  <si>
    <t>Задача № 1 Создание необходимых условий для повышения эффективности управления объектами недвижимого имущества муниципальной собственности</t>
  </si>
  <si>
    <t>Объем финансирования по годам, тыс. руб.</t>
  </si>
  <si>
    <t>Приложение №1</t>
  </si>
  <si>
    <t>к постановлению Администрации</t>
  </si>
  <si>
    <t>муниципального образования</t>
  </si>
  <si>
    <t>город  Саяногорск</t>
  </si>
  <si>
    <t>Комитет ЖКХиТ</t>
  </si>
  <si>
    <t>Управляющий делами Администрации муниципального</t>
  </si>
  <si>
    <t xml:space="preserve">      </t>
  </si>
  <si>
    <t xml:space="preserve">образования г. Саяногорск   </t>
  </si>
  <si>
    <t>Наименование ГРБС</t>
  </si>
  <si>
    <t>Итого 
по задаче №3</t>
  </si>
  <si>
    <t>Итого
по задаче №2</t>
  </si>
  <si>
    <t>Итого
по задаче №1</t>
  </si>
  <si>
    <t>Всего,
тыс. руб.</t>
  </si>
  <si>
    <t>2022</t>
  </si>
  <si>
    <t>2023</t>
  </si>
  <si>
    <t>2024</t>
  </si>
  <si>
    <t>2025</t>
  </si>
  <si>
    <t>2026</t>
  </si>
  <si>
    <t>2027</t>
  </si>
  <si>
    <t>Источники финансирования</t>
  </si>
  <si>
    <t>в том числе по годам</t>
  </si>
  <si>
    <t>из них</t>
  </si>
  <si>
    <t>Иные источники</t>
  </si>
  <si>
    <t>Объем финансирования носит открытый характер и предусматривает возможность  корректировки в пределах доведенных лимитов».</t>
  </si>
  <si>
    <t>ДАГН г.Саяногорска</t>
  </si>
  <si>
    <t>Комитет 
ЖКХ и Т</t>
  </si>
  <si>
    <t>Приложение № 2</t>
  </si>
  <si>
    <t>Итого
по задаче № 4</t>
  </si>
  <si>
    <t>Всего
 по Программе</t>
  </si>
  <si>
    <t>В том числе:</t>
  </si>
  <si>
    <t xml:space="preserve"> по Программе в целом за счет всех источников финансирования</t>
  </si>
  <si>
    <t>Л.В. Байтобетова</t>
  </si>
  <si>
    <t xml:space="preserve"> «5. Обоснование ресурсного обеспечения муниципальной программы</t>
  </si>
  <si>
    <t>Итого по ГРБС</t>
  </si>
  <si>
    <t xml:space="preserve"> «3. Перечень основных мероприятий  муниципальной программы</t>
  </si>
  <si>
    <t xml:space="preserve"> ».</t>
  </si>
  <si>
    <t>от_____________2024 №_______</t>
  </si>
  <si>
    <t>Итого 
по задаче №5</t>
  </si>
  <si>
    <t>Задача № 5 Осуществление отдельных государственных полномочий по решению вопросов социальной поддержки детей-сирот, детей, оставшихся без попечения родителей, и лиц из числа детей-сирот и детей, оставшихся без попечения родителей</t>
  </si>
  <si>
    <t>Обеспечение исполнения переданных государственных полномочий по предоставлению детям-сиротам, детям, оставшимся без попечения родителей, лицам из числа детей-сирот и детей, осавшихся без попечения родителей, благоустроенных жилых помещений специализированного жилищного фонда</t>
  </si>
  <si>
    <t>Исполнитель:</t>
  </si>
  <si>
    <t>Заместитель главного бухгалтера</t>
  </si>
  <si>
    <t>Санарова Анна Даниловна</t>
  </si>
  <si>
    <t>5.1</t>
  </si>
  <si>
    <t>3.2</t>
  </si>
  <si>
    <t>4.6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</si>
</sst>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#,##0.0\ _₽"/>
    <numFmt numFmtId="166" formatCode="#,##0.0"/>
  </numFmts>
  <fonts count="23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8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sz val="12"/>
      <color rgb="FFFF0000"/>
      <name val="Calibri"/>
      <family val="2"/>
      <scheme val="minor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b/>
      <i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Alignment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64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0" fontId="3" fillId="0" borderId="0" xfId="0" applyFont="1"/>
    <xf numFmtId="0" fontId="4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0" fontId="6" fillId="0" borderId="0" xfId="0" applyFont="1" applyAlignment="1"/>
    <xf numFmtId="0" fontId="5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6" fillId="0" borderId="0" xfId="0" applyFont="1"/>
    <xf numFmtId="0" fontId="4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7" fillId="0" borderId="0" xfId="0" applyFont="1"/>
    <xf numFmtId="164" fontId="4" fillId="0" borderId="0" xfId="0" applyNumberFormat="1" applyFont="1" applyAlignment="1">
      <alignment horizontal="right" vertical="top" wrapText="1"/>
    </xf>
    <xf numFmtId="164" fontId="4" fillId="0" borderId="0" xfId="0" applyNumberFormat="1" applyFont="1" applyAlignment="1">
      <alignment horizontal="right" vertical="top"/>
    </xf>
    <xf numFmtId="0" fontId="4" fillId="0" borderId="0" xfId="0" applyFont="1"/>
    <xf numFmtId="0" fontId="4" fillId="0" borderId="9" xfId="0" applyFont="1" applyBorder="1" applyAlignment="1">
      <alignment vertical="top" wrapText="1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64" fontId="11" fillId="0" borderId="0" xfId="0" applyNumberFormat="1" applyFont="1" applyAlignment="1">
      <alignment horizontal="right" vertical="top" wrapText="1"/>
    </xf>
    <xf numFmtId="164" fontId="11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right" vertical="top" wrapText="1"/>
    </xf>
    <xf numFmtId="0" fontId="10" fillId="0" borderId="0" xfId="0" applyFont="1"/>
    <xf numFmtId="0" fontId="12" fillId="0" borderId="0" xfId="0" applyFont="1"/>
    <xf numFmtId="0" fontId="13" fillId="0" borderId="0" xfId="0" applyFont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4" fillId="0" borderId="0" xfId="0" applyFont="1" applyAlignment="1">
      <alignment horizontal="justify" vertical="center"/>
    </xf>
    <xf numFmtId="0" fontId="14" fillId="0" borderId="0" xfId="0" applyFont="1"/>
    <xf numFmtId="0" fontId="14" fillId="0" borderId="0" xfId="0" applyFont="1" applyAlignment="1">
      <alignment vertical="center"/>
    </xf>
    <xf numFmtId="0" fontId="15" fillId="0" borderId="0" xfId="0" applyFont="1" applyAlignment="1"/>
    <xf numFmtId="0" fontId="15" fillId="0" borderId="0" xfId="0" applyFont="1"/>
    <xf numFmtId="0" fontId="15" fillId="0" borderId="0" xfId="0" applyFont="1" applyAlignment="1">
      <alignment vertical="top" wrapText="1"/>
    </xf>
    <xf numFmtId="0" fontId="16" fillId="0" borderId="0" xfId="0" applyFont="1"/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vertical="top"/>
    </xf>
    <xf numFmtId="164" fontId="17" fillId="0" borderId="0" xfId="0" applyNumberFormat="1" applyFont="1" applyAlignment="1">
      <alignment vertical="top"/>
    </xf>
    <xf numFmtId="0" fontId="18" fillId="0" borderId="0" xfId="0" applyFont="1" applyAlignment="1"/>
    <xf numFmtId="0" fontId="8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17" fillId="0" borderId="0" xfId="0" applyFont="1" applyAlignment="1">
      <alignment vertical="top" wrapText="1"/>
    </xf>
    <xf numFmtId="0" fontId="8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top" wrapText="1"/>
    </xf>
    <xf numFmtId="164" fontId="8" fillId="0" borderId="1" xfId="0" applyNumberFormat="1" applyFont="1" applyBorder="1" applyAlignment="1">
      <alignment vertical="top" wrapText="1"/>
    </xf>
    <xf numFmtId="164" fontId="9" fillId="0" borderId="1" xfId="0" applyNumberFormat="1" applyFont="1" applyBorder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right" vertical="top" wrapText="1"/>
    </xf>
    <xf numFmtId="0" fontId="8" fillId="0" borderId="1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right" vertical="top" wrapText="1"/>
    </xf>
    <xf numFmtId="164" fontId="8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18" fillId="0" borderId="0" xfId="0" applyFont="1" applyFill="1" applyAlignment="1"/>
    <xf numFmtId="164" fontId="11" fillId="0" borderId="0" xfId="0" applyNumberFormat="1" applyFont="1" applyFill="1" applyAlignment="1">
      <alignment horizontal="right" vertical="top" wrapText="1"/>
    </xf>
    <xf numFmtId="164" fontId="11" fillId="0" borderId="0" xfId="0" applyNumberFormat="1" applyFont="1" applyFill="1" applyAlignment="1">
      <alignment horizontal="right" vertical="top"/>
    </xf>
    <xf numFmtId="0" fontId="11" fillId="0" borderId="0" xfId="0" applyFont="1" applyFill="1" applyAlignment="1">
      <alignment horizontal="right" vertical="top" wrapText="1"/>
    </xf>
    <xf numFmtId="0" fontId="20" fillId="0" borderId="0" xfId="0" applyFont="1"/>
    <xf numFmtId="0" fontId="21" fillId="0" borderId="0" xfId="0" applyFont="1"/>
    <xf numFmtId="0" fontId="14" fillId="0" borderId="0" xfId="0" applyFont="1" applyFill="1"/>
    <xf numFmtId="0" fontId="14" fillId="0" borderId="0" xfId="0" applyFont="1" applyAlignment="1">
      <alignment vertical="top" wrapText="1"/>
    </xf>
    <xf numFmtId="0" fontId="14" fillId="0" borderId="0" xfId="0" applyFont="1" applyAlignment="1">
      <alignment vertical="top"/>
    </xf>
    <xf numFmtId="0" fontId="21" fillId="0" borderId="0" xfId="0" applyFont="1" applyAlignment="1">
      <alignment vertical="top"/>
    </xf>
    <xf numFmtId="0" fontId="14" fillId="0" borderId="0" xfId="0" applyFont="1" applyFill="1" applyAlignment="1">
      <alignment vertical="top"/>
    </xf>
    <xf numFmtId="164" fontId="21" fillId="0" borderId="0" xfId="0" applyNumberFormat="1" applyFont="1" applyAlignment="1">
      <alignment vertical="top"/>
    </xf>
    <xf numFmtId="0" fontId="21" fillId="0" borderId="0" xfId="0" applyFont="1" applyFill="1" applyAlignment="1"/>
    <xf numFmtId="0" fontId="0" fillId="0" borderId="0" xfId="0" applyFont="1" applyAlignment="1"/>
    <xf numFmtId="0" fontId="21" fillId="0" borderId="0" xfId="0" applyFont="1" applyAlignment="1"/>
    <xf numFmtId="0" fontId="21" fillId="0" borderId="0" xfId="0" applyFont="1" applyAlignment="1">
      <alignment vertical="top" wrapText="1"/>
    </xf>
    <xf numFmtId="0" fontId="21" fillId="0" borderId="0" xfId="0" applyFont="1" applyFill="1" applyAlignment="1">
      <alignment horizontal="center" vertical="top" wrapText="1"/>
    </xf>
    <xf numFmtId="0" fontId="21" fillId="0" borderId="0" xfId="0" applyFont="1" applyAlignment="1">
      <alignment horizontal="center" vertical="top" wrapText="1"/>
    </xf>
    <xf numFmtId="49" fontId="21" fillId="0" borderId="1" xfId="0" applyNumberFormat="1" applyFont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vertical="top" wrapText="1"/>
    </xf>
    <xf numFmtId="165" fontId="22" fillId="0" borderId="1" xfId="0" applyNumberFormat="1" applyFont="1" applyBorder="1" applyAlignment="1">
      <alignment horizontal="center" vertical="center" wrapText="1"/>
    </xf>
    <xf numFmtId="165" fontId="22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vertical="top" wrapText="1"/>
    </xf>
    <xf numFmtId="166" fontId="21" fillId="0" borderId="1" xfId="0" applyNumberFormat="1" applyFont="1" applyBorder="1" applyAlignment="1">
      <alignment horizontal="center" vertical="center"/>
    </xf>
    <xf numFmtId="166" fontId="21" fillId="0" borderId="1" xfId="0" applyNumberFormat="1" applyFont="1" applyFill="1" applyBorder="1" applyAlignment="1">
      <alignment horizontal="center" vertical="center"/>
    </xf>
    <xf numFmtId="165" fontId="21" fillId="0" borderId="1" xfId="0" applyNumberFormat="1" applyFont="1" applyBorder="1" applyAlignment="1">
      <alignment horizontal="center" vertical="center" wrapText="1"/>
    </xf>
    <xf numFmtId="165" fontId="21" fillId="0" borderId="1" xfId="0" applyNumberFormat="1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Fill="1" applyBorder="1" applyAlignment="1">
      <alignment horizontal="center" vertical="center"/>
    </xf>
    <xf numFmtId="165" fontId="22" fillId="0" borderId="1" xfId="0" applyNumberFormat="1" applyFont="1" applyBorder="1" applyAlignment="1">
      <alignment horizontal="center"/>
    </xf>
    <xf numFmtId="165" fontId="22" fillId="0" borderId="1" xfId="0" applyNumberFormat="1" applyFont="1" applyFill="1" applyBorder="1" applyAlignment="1">
      <alignment horizontal="center"/>
    </xf>
    <xf numFmtId="166" fontId="22" fillId="0" borderId="1" xfId="0" applyNumberFormat="1" applyFont="1" applyBorder="1" applyAlignment="1">
      <alignment horizontal="center" vertical="center"/>
    </xf>
    <xf numFmtId="166" fontId="22" fillId="0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/>
    </xf>
    <xf numFmtId="0" fontId="1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vertical="top" wrapText="1"/>
    </xf>
    <xf numFmtId="164" fontId="8" fillId="0" borderId="0" xfId="0" applyNumberFormat="1" applyFont="1" applyAlignment="1">
      <alignment horizontal="center" vertical="top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21" fillId="0" borderId="5" xfId="0" applyFont="1" applyBorder="1" applyAlignment="1">
      <alignment horizontal="center" vertical="top" wrapText="1"/>
    </xf>
    <xf numFmtId="0" fontId="21" fillId="0" borderId="6" xfId="0" applyFont="1" applyBorder="1" applyAlignment="1">
      <alignment horizontal="center" vertical="top" wrapText="1"/>
    </xf>
    <xf numFmtId="0" fontId="21" fillId="0" borderId="7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164" fontId="21" fillId="0" borderId="0" xfId="0" applyNumberFormat="1" applyFont="1" applyAlignment="1">
      <alignment horizontal="center" vertical="top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49" fontId="21" fillId="0" borderId="2" xfId="0" applyNumberFormat="1" applyFont="1" applyBorder="1" applyAlignment="1">
      <alignment horizontal="center" vertical="center" wrapText="1"/>
    </xf>
    <xf numFmtId="49" fontId="21" fillId="0" borderId="3" xfId="0" applyNumberFormat="1" applyFont="1" applyBorder="1" applyAlignment="1">
      <alignment horizontal="center" vertical="center" wrapText="1"/>
    </xf>
    <xf numFmtId="49" fontId="21" fillId="0" borderId="5" xfId="0" applyNumberFormat="1" applyFont="1" applyBorder="1" applyAlignment="1">
      <alignment horizontal="center" vertical="center" wrapText="1"/>
    </xf>
    <xf numFmtId="49" fontId="21" fillId="0" borderId="6" xfId="0" applyNumberFormat="1" applyFont="1" applyBorder="1" applyAlignment="1">
      <alignment horizontal="center" vertical="center" wrapText="1"/>
    </xf>
    <xf numFmtId="49" fontId="21" fillId="0" borderId="7" xfId="0" applyNumberFormat="1" applyFont="1" applyBorder="1" applyAlignment="1">
      <alignment horizontal="center" vertical="center" wrapText="1"/>
    </xf>
    <xf numFmtId="0" fontId="22" fillId="0" borderId="5" xfId="0" applyFont="1" applyBorder="1" applyAlignment="1">
      <alignment horizontal="left" vertical="top" wrapText="1"/>
    </xf>
    <xf numFmtId="0" fontId="22" fillId="0" borderId="7" xfId="0" applyFont="1" applyBorder="1" applyAlignment="1">
      <alignment horizontal="left" vertical="top" wrapText="1"/>
    </xf>
    <xf numFmtId="0" fontId="21" fillId="0" borderId="5" xfId="0" applyFont="1" applyBorder="1" applyAlignment="1">
      <alignment horizontal="left" vertical="top" wrapText="1"/>
    </xf>
    <xf numFmtId="0" fontId="21" fillId="0" borderId="7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4"/>
  <sheetViews>
    <sheetView tabSelected="1" topLeftCell="A107" zoomScale="130" zoomScaleNormal="130" workbookViewId="0">
      <selection activeCell="E115" sqref="E115"/>
    </sheetView>
  </sheetViews>
  <sheetFormatPr defaultRowHeight="15.75" x14ac:dyDescent="0.25"/>
  <cols>
    <col min="1" max="1" width="7" style="33" customWidth="1"/>
    <col min="2" max="2" width="42" style="16" customWidth="1"/>
    <col min="3" max="3" width="13.28515625" style="17" customWidth="1"/>
    <col min="4" max="4" width="10.5703125" style="18" customWidth="1"/>
    <col min="5" max="5" width="11.7109375" style="70" customWidth="1"/>
    <col min="6" max="6" width="12.85546875" style="80" customWidth="1"/>
    <col min="7" max="7" width="14.28515625" style="37" customWidth="1"/>
    <col min="8" max="8" width="15.5703125" style="37" customWidth="1"/>
    <col min="9" max="9" width="10.42578125" style="18" customWidth="1"/>
    <col min="10" max="10" width="17.85546875" style="16" customWidth="1"/>
    <col min="11" max="16384" width="9.140625" style="19"/>
  </cols>
  <sheetData>
    <row r="1" spans="1:10" s="14" customFormat="1" x14ac:dyDescent="0.25">
      <c r="A1" s="50"/>
      <c r="B1" s="51"/>
      <c r="C1" s="52"/>
      <c r="D1" s="27"/>
      <c r="E1" s="69"/>
      <c r="F1" s="77"/>
      <c r="G1" s="53"/>
      <c r="H1" s="113" t="s">
        <v>50</v>
      </c>
      <c r="I1" s="113"/>
      <c r="J1" s="113"/>
    </row>
    <row r="2" spans="1:10" s="14" customFormat="1" x14ac:dyDescent="0.25">
      <c r="A2" s="50"/>
      <c r="B2" s="51"/>
      <c r="C2" s="52"/>
      <c r="D2" s="27"/>
      <c r="E2" s="69"/>
      <c r="F2" s="77"/>
      <c r="G2" s="53"/>
      <c r="H2" s="113" t="s">
        <v>51</v>
      </c>
      <c r="I2" s="113"/>
      <c r="J2" s="113"/>
    </row>
    <row r="3" spans="1:10" s="14" customFormat="1" x14ac:dyDescent="0.25">
      <c r="A3" s="50"/>
      <c r="B3" s="51"/>
      <c r="C3" s="52"/>
      <c r="D3" s="27"/>
      <c r="E3" s="69"/>
      <c r="F3" s="77"/>
      <c r="G3" s="53"/>
      <c r="H3" s="113" t="s">
        <v>52</v>
      </c>
      <c r="I3" s="113"/>
      <c r="J3" s="113"/>
    </row>
    <row r="4" spans="1:10" s="14" customFormat="1" x14ac:dyDescent="0.25">
      <c r="A4" s="50"/>
      <c r="B4" s="54"/>
      <c r="C4" s="55"/>
      <c r="D4" s="27"/>
      <c r="E4" s="69"/>
      <c r="F4" s="77"/>
      <c r="G4" s="53"/>
      <c r="H4" s="113" t="s">
        <v>53</v>
      </c>
      <c r="I4" s="113"/>
      <c r="J4" s="113"/>
    </row>
    <row r="5" spans="1:10" s="14" customFormat="1" x14ac:dyDescent="0.25">
      <c r="A5" s="50"/>
      <c r="B5" s="54"/>
      <c r="C5" s="55"/>
      <c r="D5" s="27"/>
      <c r="E5" s="69"/>
      <c r="F5" s="77"/>
      <c r="G5" s="53"/>
      <c r="H5" s="113" t="s">
        <v>86</v>
      </c>
      <c r="I5" s="113"/>
      <c r="J5" s="113"/>
    </row>
    <row r="6" spans="1:10" x14ac:dyDescent="0.25">
      <c r="A6" s="56"/>
      <c r="B6" s="57"/>
      <c r="C6" s="58"/>
      <c r="D6" s="28"/>
      <c r="F6" s="70"/>
      <c r="G6" s="28"/>
      <c r="H6" s="28"/>
      <c r="I6" s="28"/>
      <c r="J6" s="57"/>
    </row>
    <row r="7" spans="1:10" x14ac:dyDescent="0.25">
      <c r="A7" s="146" t="s">
        <v>84</v>
      </c>
      <c r="B7" s="146"/>
      <c r="C7" s="146"/>
      <c r="D7" s="146"/>
      <c r="E7" s="146"/>
      <c r="F7" s="146"/>
      <c r="G7" s="146"/>
      <c r="H7" s="146"/>
      <c r="I7" s="146"/>
      <c r="J7" s="146"/>
    </row>
    <row r="8" spans="1:10" x14ac:dyDescent="0.25">
      <c r="A8" s="56"/>
      <c r="B8" s="57"/>
      <c r="C8" s="58"/>
      <c r="D8" s="28"/>
      <c r="F8" s="70"/>
      <c r="G8" s="28"/>
      <c r="H8" s="28"/>
      <c r="I8" s="28"/>
      <c r="J8" s="57"/>
    </row>
    <row r="9" spans="1:10" s="20" customFormat="1" x14ac:dyDescent="0.25">
      <c r="A9" s="129" t="s">
        <v>0</v>
      </c>
      <c r="B9" s="121" t="s">
        <v>1</v>
      </c>
      <c r="C9" s="121" t="s">
        <v>44</v>
      </c>
      <c r="D9" s="121" t="s">
        <v>49</v>
      </c>
      <c r="E9" s="122"/>
      <c r="F9" s="122"/>
      <c r="G9" s="122"/>
      <c r="H9" s="122"/>
      <c r="I9" s="123"/>
      <c r="J9" s="129" t="s">
        <v>45</v>
      </c>
    </row>
    <row r="10" spans="1:10" s="20" customFormat="1" x14ac:dyDescent="0.25">
      <c r="A10" s="130"/>
      <c r="B10" s="132"/>
      <c r="C10" s="132"/>
      <c r="D10" s="124"/>
      <c r="E10" s="125"/>
      <c r="F10" s="125"/>
      <c r="G10" s="125"/>
      <c r="H10" s="125"/>
      <c r="I10" s="126"/>
      <c r="J10" s="130"/>
    </row>
    <row r="11" spans="1:10" s="20" customFormat="1" x14ac:dyDescent="0.25">
      <c r="A11" s="131"/>
      <c r="B11" s="124"/>
      <c r="C11" s="124"/>
      <c r="D11" s="29">
        <v>2022</v>
      </c>
      <c r="E11" s="71">
        <v>2023</v>
      </c>
      <c r="F11" s="71">
        <v>2024</v>
      </c>
      <c r="G11" s="29">
        <v>2025</v>
      </c>
      <c r="H11" s="29">
        <v>2026</v>
      </c>
      <c r="I11" s="29">
        <v>2027</v>
      </c>
      <c r="J11" s="131"/>
    </row>
    <row r="12" spans="1:10" s="21" customFormat="1" x14ac:dyDescent="0.25">
      <c r="A12" s="29">
        <v>1</v>
      </c>
      <c r="B12" s="59">
        <v>2</v>
      </c>
      <c r="C12" s="59">
        <v>3</v>
      </c>
      <c r="D12" s="29">
        <v>4</v>
      </c>
      <c r="E12" s="71">
        <v>5</v>
      </c>
      <c r="F12" s="71">
        <v>6</v>
      </c>
      <c r="G12" s="29">
        <v>7</v>
      </c>
      <c r="H12" s="29">
        <v>8</v>
      </c>
      <c r="I12" s="29">
        <v>9</v>
      </c>
      <c r="J12" s="29">
        <v>10</v>
      </c>
    </row>
    <row r="13" spans="1:10" x14ac:dyDescent="0.25">
      <c r="A13" s="147" t="s">
        <v>48</v>
      </c>
      <c r="B13" s="148"/>
      <c r="C13" s="148"/>
      <c r="D13" s="148"/>
      <c r="E13" s="148"/>
      <c r="F13" s="148"/>
      <c r="G13" s="148"/>
      <c r="H13" s="148"/>
      <c r="I13" s="148"/>
      <c r="J13" s="149"/>
    </row>
    <row r="14" spans="1:10" ht="25.5" customHeight="1" x14ac:dyDescent="0.25">
      <c r="A14" s="150"/>
      <c r="B14" s="151"/>
      <c r="C14" s="151"/>
      <c r="D14" s="151"/>
      <c r="E14" s="151"/>
      <c r="F14" s="151"/>
      <c r="G14" s="151"/>
      <c r="H14" s="151"/>
      <c r="I14" s="151"/>
      <c r="J14" s="152"/>
    </row>
    <row r="15" spans="1:10" ht="47.25" x14ac:dyDescent="0.25">
      <c r="A15" s="127" t="s">
        <v>22</v>
      </c>
      <c r="B15" s="128" t="s">
        <v>2</v>
      </c>
      <c r="C15" s="60" t="s">
        <v>10</v>
      </c>
      <c r="D15" s="30">
        <v>0</v>
      </c>
      <c r="E15" s="68">
        <v>0</v>
      </c>
      <c r="F15" s="68">
        <v>0</v>
      </c>
      <c r="G15" s="30">
        <v>0</v>
      </c>
      <c r="H15" s="30">
        <v>0</v>
      </c>
      <c r="I15" s="30">
        <v>0</v>
      </c>
      <c r="J15" s="133" t="s">
        <v>46</v>
      </c>
    </row>
    <row r="16" spans="1:10" ht="49.5" customHeight="1" x14ac:dyDescent="0.25">
      <c r="A16" s="127"/>
      <c r="B16" s="128"/>
      <c r="C16" s="60" t="s">
        <v>3</v>
      </c>
      <c r="D16" s="30">
        <v>235</v>
      </c>
      <c r="E16" s="68">
        <v>330.37</v>
      </c>
      <c r="F16" s="68">
        <v>286.7</v>
      </c>
      <c r="G16" s="30">
        <v>300</v>
      </c>
      <c r="H16" s="30">
        <v>300</v>
      </c>
      <c r="I16" s="30">
        <v>300</v>
      </c>
      <c r="J16" s="133"/>
    </row>
    <row r="17" spans="1:10" ht="31.5" x14ac:dyDescent="0.25">
      <c r="A17" s="127"/>
      <c r="B17" s="128"/>
      <c r="C17" s="60" t="s">
        <v>72</v>
      </c>
      <c r="D17" s="30">
        <v>0</v>
      </c>
      <c r="E17" s="68">
        <v>0</v>
      </c>
      <c r="F17" s="68">
        <v>0</v>
      </c>
      <c r="G17" s="30">
        <v>0</v>
      </c>
      <c r="H17" s="30">
        <v>0</v>
      </c>
      <c r="I17" s="30">
        <v>0</v>
      </c>
      <c r="J17" s="133"/>
    </row>
    <row r="18" spans="1:10" ht="47.25" x14ac:dyDescent="0.25">
      <c r="A18" s="127" t="s">
        <v>23</v>
      </c>
      <c r="B18" s="128" t="s">
        <v>4</v>
      </c>
      <c r="C18" s="60" t="s">
        <v>10</v>
      </c>
      <c r="D18" s="30">
        <v>0</v>
      </c>
      <c r="E18" s="68">
        <v>0</v>
      </c>
      <c r="F18" s="68">
        <v>0</v>
      </c>
      <c r="G18" s="30">
        <v>0</v>
      </c>
      <c r="H18" s="30">
        <v>0</v>
      </c>
      <c r="I18" s="30">
        <v>0</v>
      </c>
      <c r="J18" s="133" t="s">
        <v>46</v>
      </c>
    </row>
    <row r="19" spans="1:10" ht="49.5" customHeight="1" x14ac:dyDescent="0.25">
      <c r="A19" s="127"/>
      <c r="B19" s="128"/>
      <c r="C19" s="60" t="s">
        <v>3</v>
      </c>
      <c r="D19" s="30">
        <v>95.2</v>
      </c>
      <c r="E19" s="68">
        <v>45.9</v>
      </c>
      <c r="F19" s="68">
        <v>0</v>
      </c>
      <c r="G19" s="30">
        <v>200</v>
      </c>
      <c r="H19" s="30">
        <v>50</v>
      </c>
      <c r="I19" s="30">
        <v>200</v>
      </c>
      <c r="J19" s="133"/>
    </row>
    <row r="20" spans="1:10" ht="31.5" x14ac:dyDescent="0.25">
      <c r="A20" s="127"/>
      <c r="B20" s="128"/>
      <c r="C20" s="60" t="s">
        <v>72</v>
      </c>
      <c r="D20" s="30">
        <v>0</v>
      </c>
      <c r="E20" s="68">
        <v>0</v>
      </c>
      <c r="F20" s="68">
        <v>0</v>
      </c>
      <c r="G20" s="30">
        <v>0</v>
      </c>
      <c r="H20" s="30">
        <v>0</v>
      </c>
      <c r="I20" s="30">
        <v>0</v>
      </c>
      <c r="J20" s="133"/>
    </row>
    <row r="21" spans="1:10" ht="47.25" x14ac:dyDescent="0.25">
      <c r="A21" s="127" t="s">
        <v>24</v>
      </c>
      <c r="B21" s="128" t="s">
        <v>5</v>
      </c>
      <c r="C21" s="60" t="s">
        <v>10</v>
      </c>
      <c r="D21" s="30">
        <v>0</v>
      </c>
      <c r="E21" s="68">
        <v>0</v>
      </c>
      <c r="F21" s="68">
        <v>0</v>
      </c>
      <c r="G21" s="30">
        <v>0</v>
      </c>
      <c r="H21" s="30">
        <v>0</v>
      </c>
      <c r="I21" s="30">
        <v>0</v>
      </c>
      <c r="J21" s="133" t="s">
        <v>46</v>
      </c>
    </row>
    <row r="22" spans="1:10" ht="49.5" customHeight="1" x14ac:dyDescent="0.25">
      <c r="A22" s="127"/>
      <c r="B22" s="128"/>
      <c r="C22" s="60" t="s">
        <v>3</v>
      </c>
      <c r="D22" s="30">
        <v>1313</v>
      </c>
      <c r="E22" s="68">
        <v>1298.0999999999999</v>
      </c>
      <c r="F22" s="68">
        <v>1950</v>
      </c>
      <c r="G22" s="30">
        <v>1150</v>
      </c>
      <c r="H22" s="30">
        <v>1150</v>
      </c>
      <c r="I22" s="30">
        <v>1550</v>
      </c>
      <c r="J22" s="133"/>
    </row>
    <row r="23" spans="1:10" ht="31.5" x14ac:dyDescent="0.25">
      <c r="A23" s="127"/>
      <c r="B23" s="128"/>
      <c r="C23" s="60" t="s">
        <v>72</v>
      </c>
      <c r="D23" s="30">
        <v>0</v>
      </c>
      <c r="E23" s="68">
        <v>0</v>
      </c>
      <c r="F23" s="68">
        <v>0</v>
      </c>
      <c r="G23" s="30">
        <v>0</v>
      </c>
      <c r="H23" s="30">
        <v>0</v>
      </c>
      <c r="I23" s="30">
        <v>0</v>
      </c>
      <c r="J23" s="133"/>
    </row>
    <row r="24" spans="1:10" ht="47.25" x14ac:dyDescent="0.25">
      <c r="A24" s="127" t="s">
        <v>26</v>
      </c>
      <c r="B24" s="128" t="s">
        <v>6</v>
      </c>
      <c r="C24" s="60" t="s">
        <v>10</v>
      </c>
      <c r="D24" s="30">
        <v>0</v>
      </c>
      <c r="E24" s="68">
        <v>0</v>
      </c>
      <c r="F24" s="68">
        <v>0</v>
      </c>
      <c r="G24" s="30">
        <v>0</v>
      </c>
      <c r="H24" s="30">
        <v>0</v>
      </c>
      <c r="I24" s="30">
        <v>0</v>
      </c>
      <c r="J24" s="133" t="s">
        <v>46</v>
      </c>
    </row>
    <row r="25" spans="1:10" ht="49.5" customHeight="1" x14ac:dyDescent="0.25">
      <c r="A25" s="127"/>
      <c r="B25" s="128"/>
      <c r="C25" s="60" t="s">
        <v>3</v>
      </c>
      <c r="D25" s="30">
        <v>410</v>
      </c>
      <c r="E25" s="68">
        <v>485</v>
      </c>
      <c r="F25" s="68">
        <v>755</v>
      </c>
      <c r="G25" s="30">
        <v>520</v>
      </c>
      <c r="H25" s="30">
        <v>520</v>
      </c>
      <c r="I25" s="30">
        <v>550</v>
      </c>
      <c r="J25" s="133"/>
    </row>
    <row r="26" spans="1:10" ht="31.5" x14ac:dyDescent="0.25">
      <c r="A26" s="127"/>
      <c r="B26" s="128"/>
      <c r="C26" s="60" t="s">
        <v>72</v>
      </c>
      <c r="D26" s="30">
        <v>0</v>
      </c>
      <c r="E26" s="68">
        <v>0</v>
      </c>
      <c r="F26" s="68">
        <v>0</v>
      </c>
      <c r="G26" s="30">
        <v>0</v>
      </c>
      <c r="H26" s="30">
        <v>0</v>
      </c>
      <c r="I26" s="30">
        <v>0</v>
      </c>
      <c r="J26" s="133"/>
    </row>
    <row r="27" spans="1:10" ht="47.25" x14ac:dyDescent="0.25">
      <c r="A27" s="127" t="s">
        <v>25</v>
      </c>
      <c r="B27" s="128" t="s">
        <v>7</v>
      </c>
      <c r="C27" s="60" t="s">
        <v>10</v>
      </c>
      <c r="D27" s="30">
        <v>0</v>
      </c>
      <c r="E27" s="68">
        <v>0</v>
      </c>
      <c r="F27" s="68">
        <v>0</v>
      </c>
      <c r="G27" s="30">
        <v>0</v>
      </c>
      <c r="H27" s="30">
        <v>0</v>
      </c>
      <c r="I27" s="30">
        <v>0</v>
      </c>
      <c r="J27" s="133" t="s">
        <v>46</v>
      </c>
    </row>
    <row r="28" spans="1:10" ht="49.5" customHeight="1" x14ac:dyDescent="0.25">
      <c r="A28" s="127"/>
      <c r="B28" s="128"/>
      <c r="C28" s="60" t="s">
        <v>3</v>
      </c>
      <c r="D28" s="30">
        <v>105.1</v>
      </c>
      <c r="E28" s="68">
        <v>1379.7</v>
      </c>
      <c r="F28" s="68">
        <v>567.4</v>
      </c>
      <c r="G28" s="30">
        <v>100.1</v>
      </c>
      <c r="H28" s="30">
        <v>100.1</v>
      </c>
      <c r="I28" s="30">
        <v>100.1</v>
      </c>
      <c r="J28" s="133"/>
    </row>
    <row r="29" spans="1:10" ht="31.5" x14ac:dyDescent="0.25">
      <c r="A29" s="127"/>
      <c r="B29" s="128"/>
      <c r="C29" s="60" t="s">
        <v>72</v>
      </c>
      <c r="D29" s="30">
        <v>0</v>
      </c>
      <c r="E29" s="68">
        <v>0</v>
      </c>
      <c r="F29" s="68">
        <v>0</v>
      </c>
      <c r="G29" s="30">
        <v>0</v>
      </c>
      <c r="H29" s="30">
        <v>0</v>
      </c>
      <c r="I29" s="30">
        <v>0</v>
      </c>
      <c r="J29" s="133"/>
    </row>
    <row r="30" spans="1:10" ht="47.25" x14ac:dyDescent="0.25">
      <c r="A30" s="127" t="s">
        <v>27</v>
      </c>
      <c r="B30" s="128" t="s">
        <v>8</v>
      </c>
      <c r="C30" s="60" t="s">
        <v>10</v>
      </c>
      <c r="D30" s="30">
        <v>0</v>
      </c>
      <c r="E30" s="68">
        <v>0</v>
      </c>
      <c r="F30" s="68">
        <v>0</v>
      </c>
      <c r="G30" s="30">
        <v>0</v>
      </c>
      <c r="H30" s="30">
        <v>0</v>
      </c>
      <c r="I30" s="30">
        <v>0</v>
      </c>
      <c r="J30" s="133" t="s">
        <v>46</v>
      </c>
    </row>
    <row r="31" spans="1:10" ht="49.5" customHeight="1" x14ac:dyDescent="0.25">
      <c r="A31" s="127"/>
      <c r="B31" s="128"/>
      <c r="C31" s="60" t="s">
        <v>3</v>
      </c>
      <c r="D31" s="30">
        <v>2166</v>
      </c>
      <c r="E31" s="68">
        <v>2195</v>
      </c>
      <c r="F31" s="68">
        <v>2455</v>
      </c>
      <c r="G31" s="30">
        <v>1185</v>
      </c>
      <c r="H31" s="30">
        <v>1050</v>
      </c>
      <c r="I31" s="30">
        <v>2000</v>
      </c>
      <c r="J31" s="133"/>
    </row>
    <row r="32" spans="1:10" ht="31.5" x14ac:dyDescent="0.25">
      <c r="A32" s="127"/>
      <c r="B32" s="128"/>
      <c r="C32" s="60" t="s">
        <v>72</v>
      </c>
      <c r="D32" s="30">
        <v>0</v>
      </c>
      <c r="E32" s="68">
        <v>0</v>
      </c>
      <c r="F32" s="68">
        <v>0</v>
      </c>
      <c r="G32" s="30">
        <v>0</v>
      </c>
      <c r="H32" s="30">
        <v>0</v>
      </c>
      <c r="I32" s="30">
        <v>0</v>
      </c>
      <c r="J32" s="133"/>
    </row>
    <row r="33" spans="1:10" ht="47.25" x14ac:dyDescent="0.25">
      <c r="A33" s="134" t="s">
        <v>28</v>
      </c>
      <c r="B33" s="137" t="s">
        <v>9</v>
      </c>
      <c r="C33" s="61" t="s">
        <v>10</v>
      </c>
      <c r="D33" s="30">
        <v>0</v>
      </c>
      <c r="E33" s="68">
        <v>0</v>
      </c>
      <c r="F33" s="68">
        <v>0</v>
      </c>
      <c r="G33" s="30">
        <v>0</v>
      </c>
      <c r="H33" s="30">
        <v>0</v>
      </c>
      <c r="I33" s="30">
        <v>0</v>
      </c>
      <c r="J33" s="153" t="s">
        <v>46</v>
      </c>
    </row>
    <row r="34" spans="1:10" ht="47.25" x14ac:dyDescent="0.25">
      <c r="A34" s="135"/>
      <c r="B34" s="138"/>
      <c r="C34" s="61" t="s">
        <v>3</v>
      </c>
      <c r="D34" s="30">
        <v>0</v>
      </c>
      <c r="E34" s="68">
        <v>0</v>
      </c>
      <c r="F34" s="68">
        <v>301.7</v>
      </c>
      <c r="G34" s="30">
        <v>0</v>
      </c>
      <c r="H34" s="30">
        <v>0</v>
      </c>
      <c r="I34" s="30">
        <v>0</v>
      </c>
      <c r="J34" s="154"/>
    </row>
    <row r="35" spans="1:10" ht="31.5" x14ac:dyDescent="0.25">
      <c r="A35" s="136"/>
      <c r="B35" s="139"/>
      <c r="C35" s="61" t="s">
        <v>72</v>
      </c>
      <c r="D35" s="30">
        <v>0</v>
      </c>
      <c r="E35" s="68">
        <v>0</v>
      </c>
      <c r="F35" s="68">
        <v>0</v>
      </c>
      <c r="G35" s="30">
        <v>0</v>
      </c>
      <c r="H35" s="30">
        <v>0</v>
      </c>
      <c r="I35" s="30">
        <v>0</v>
      </c>
      <c r="J35" s="155"/>
    </row>
    <row r="36" spans="1:10" ht="47.25" x14ac:dyDescent="0.25">
      <c r="A36" s="127"/>
      <c r="B36" s="115" t="s">
        <v>61</v>
      </c>
      <c r="C36" s="62" t="s">
        <v>10</v>
      </c>
      <c r="D36" s="31">
        <f>D15+D18+D21+D24+D27+D30+D33</f>
        <v>0</v>
      </c>
      <c r="E36" s="72">
        <f t="shared" ref="E36:I36" si="0">E15+E18+E21+E24+E27+E30+E33</f>
        <v>0</v>
      </c>
      <c r="F36" s="72">
        <f t="shared" si="0"/>
        <v>0</v>
      </c>
      <c r="G36" s="31">
        <f t="shared" si="0"/>
        <v>0</v>
      </c>
      <c r="H36" s="31">
        <f t="shared" si="0"/>
        <v>0</v>
      </c>
      <c r="I36" s="31">
        <f t="shared" si="0"/>
        <v>0</v>
      </c>
      <c r="J36" s="63"/>
    </row>
    <row r="37" spans="1:10" s="22" customFormat="1" ht="47.25" x14ac:dyDescent="0.25">
      <c r="A37" s="127"/>
      <c r="B37" s="116"/>
      <c r="C37" s="62" t="s">
        <v>3</v>
      </c>
      <c r="D37" s="31">
        <f t="shared" ref="D37:I38" si="1">D16+D19+D22+D25+D28+D31+D34</f>
        <v>4324.2999999999993</v>
      </c>
      <c r="E37" s="72">
        <f t="shared" si="1"/>
        <v>5734.07</v>
      </c>
      <c r="F37" s="72">
        <f>F16+F19+F22+F25+F28+F31+F34</f>
        <v>6315.8</v>
      </c>
      <c r="G37" s="31">
        <f t="shared" si="1"/>
        <v>3455.1</v>
      </c>
      <c r="H37" s="31">
        <f t="shared" si="1"/>
        <v>3170.1</v>
      </c>
      <c r="I37" s="31">
        <f t="shared" si="1"/>
        <v>4700.1000000000004</v>
      </c>
      <c r="J37" s="64"/>
    </row>
    <row r="38" spans="1:10" s="22" customFormat="1" ht="31.5" x14ac:dyDescent="0.25">
      <c r="A38" s="127"/>
      <c r="B38" s="117"/>
      <c r="C38" s="62" t="s">
        <v>72</v>
      </c>
      <c r="D38" s="31">
        <f t="shared" si="1"/>
        <v>0</v>
      </c>
      <c r="E38" s="72">
        <f t="shared" si="1"/>
        <v>0</v>
      </c>
      <c r="F38" s="72">
        <f t="shared" si="1"/>
        <v>0</v>
      </c>
      <c r="G38" s="31">
        <f t="shared" si="1"/>
        <v>0</v>
      </c>
      <c r="H38" s="31">
        <f t="shared" si="1"/>
        <v>0</v>
      </c>
      <c r="I38" s="31">
        <f t="shared" si="1"/>
        <v>0</v>
      </c>
      <c r="J38" s="64"/>
    </row>
    <row r="39" spans="1:10" ht="48.75" customHeight="1" x14ac:dyDescent="0.25">
      <c r="A39" s="140" t="s">
        <v>20</v>
      </c>
      <c r="B39" s="141"/>
      <c r="C39" s="141"/>
      <c r="D39" s="141"/>
      <c r="E39" s="141"/>
      <c r="F39" s="141"/>
      <c r="G39" s="141"/>
      <c r="H39" s="141"/>
      <c r="I39" s="141"/>
      <c r="J39" s="142"/>
    </row>
    <row r="40" spans="1:10" ht="47.25" x14ac:dyDescent="0.25">
      <c r="A40" s="127" t="s">
        <v>29</v>
      </c>
      <c r="B40" s="128" t="s">
        <v>11</v>
      </c>
      <c r="C40" s="65" t="s">
        <v>10</v>
      </c>
      <c r="D40" s="30">
        <v>0</v>
      </c>
      <c r="E40" s="68">
        <v>0</v>
      </c>
      <c r="F40" s="68">
        <v>0</v>
      </c>
      <c r="G40" s="30">
        <v>0</v>
      </c>
      <c r="H40" s="30">
        <v>0</v>
      </c>
      <c r="I40" s="30">
        <v>0</v>
      </c>
      <c r="J40" s="133" t="s">
        <v>46</v>
      </c>
    </row>
    <row r="41" spans="1:10" ht="47.25" x14ac:dyDescent="0.25">
      <c r="A41" s="127"/>
      <c r="B41" s="128"/>
      <c r="C41" s="65" t="s">
        <v>3</v>
      </c>
      <c r="D41" s="30">
        <v>1715.9</v>
      </c>
      <c r="E41" s="68">
        <v>258.7</v>
      </c>
      <c r="F41" s="68">
        <v>510.8</v>
      </c>
      <c r="G41" s="30">
        <v>300</v>
      </c>
      <c r="H41" s="30">
        <v>2400</v>
      </c>
      <c r="I41" s="30">
        <v>750</v>
      </c>
      <c r="J41" s="133"/>
    </row>
    <row r="42" spans="1:10" ht="31.5" x14ac:dyDescent="0.25">
      <c r="A42" s="127"/>
      <c r="B42" s="128"/>
      <c r="C42" s="65" t="s">
        <v>72</v>
      </c>
      <c r="D42" s="30">
        <v>0</v>
      </c>
      <c r="E42" s="68">
        <v>0</v>
      </c>
      <c r="F42" s="68">
        <v>0</v>
      </c>
      <c r="G42" s="30">
        <v>0</v>
      </c>
      <c r="H42" s="30">
        <v>0</v>
      </c>
      <c r="I42" s="30">
        <v>0</v>
      </c>
      <c r="J42" s="133"/>
    </row>
    <row r="43" spans="1:10" ht="47.25" x14ac:dyDescent="0.25">
      <c r="A43" s="127" t="s">
        <v>30</v>
      </c>
      <c r="B43" s="128" t="s">
        <v>12</v>
      </c>
      <c r="C43" s="65" t="s">
        <v>10</v>
      </c>
      <c r="D43" s="30">
        <v>0</v>
      </c>
      <c r="E43" s="68">
        <v>0</v>
      </c>
      <c r="F43" s="68">
        <v>0</v>
      </c>
      <c r="G43" s="30">
        <v>0</v>
      </c>
      <c r="H43" s="30">
        <v>0</v>
      </c>
      <c r="I43" s="30">
        <v>0</v>
      </c>
      <c r="J43" s="133" t="s">
        <v>46</v>
      </c>
    </row>
    <row r="44" spans="1:10" ht="47.25" customHeight="1" x14ac:dyDescent="0.25">
      <c r="A44" s="127"/>
      <c r="B44" s="128"/>
      <c r="C44" s="65" t="s">
        <v>3</v>
      </c>
      <c r="D44" s="30">
        <v>0</v>
      </c>
      <c r="E44" s="68">
        <v>389.88</v>
      </c>
      <c r="F44" s="68">
        <v>0</v>
      </c>
      <c r="G44" s="68">
        <v>0.1</v>
      </c>
      <c r="H44" s="68">
        <v>0</v>
      </c>
      <c r="I44" s="68">
        <v>100</v>
      </c>
      <c r="J44" s="133"/>
    </row>
    <row r="45" spans="1:10" ht="31.5" x14ac:dyDescent="0.25">
      <c r="A45" s="127"/>
      <c r="B45" s="128"/>
      <c r="C45" s="65" t="s">
        <v>72</v>
      </c>
      <c r="D45" s="30">
        <v>0</v>
      </c>
      <c r="E45" s="68">
        <v>0</v>
      </c>
      <c r="F45" s="68">
        <v>0</v>
      </c>
      <c r="G45" s="30">
        <v>0</v>
      </c>
      <c r="H45" s="30">
        <v>0</v>
      </c>
      <c r="I45" s="30">
        <v>0</v>
      </c>
      <c r="J45" s="133"/>
    </row>
    <row r="46" spans="1:10" ht="47.25" x14ac:dyDescent="0.25">
      <c r="A46" s="127" t="s">
        <v>31</v>
      </c>
      <c r="B46" s="128" t="s">
        <v>13</v>
      </c>
      <c r="C46" s="65" t="s">
        <v>10</v>
      </c>
      <c r="D46" s="30">
        <v>0</v>
      </c>
      <c r="E46" s="68">
        <v>0</v>
      </c>
      <c r="F46" s="68">
        <v>0</v>
      </c>
      <c r="G46" s="30">
        <v>0</v>
      </c>
      <c r="H46" s="30">
        <v>0</v>
      </c>
      <c r="I46" s="30">
        <v>0</v>
      </c>
      <c r="J46" s="133" t="s">
        <v>46</v>
      </c>
    </row>
    <row r="47" spans="1:10" ht="47.25" customHeight="1" x14ac:dyDescent="0.25">
      <c r="A47" s="127"/>
      <c r="B47" s="128"/>
      <c r="C47" s="65" t="s">
        <v>3</v>
      </c>
      <c r="D47" s="30">
        <v>0</v>
      </c>
      <c r="E47" s="68">
        <v>0</v>
      </c>
      <c r="F47" s="68">
        <v>0</v>
      </c>
      <c r="G47" s="30">
        <v>10100</v>
      </c>
      <c r="H47" s="30">
        <v>2278</v>
      </c>
      <c r="I47" s="30">
        <v>0</v>
      </c>
      <c r="J47" s="133"/>
    </row>
    <row r="48" spans="1:10" ht="31.5" x14ac:dyDescent="0.25">
      <c r="A48" s="127"/>
      <c r="B48" s="128"/>
      <c r="C48" s="65" t="s">
        <v>72</v>
      </c>
      <c r="D48" s="30">
        <v>0</v>
      </c>
      <c r="E48" s="68">
        <v>0</v>
      </c>
      <c r="F48" s="68">
        <v>4080</v>
      </c>
      <c r="G48" s="30">
        <v>4320</v>
      </c>
      <c r="H48" s="30">
        <v>0</v>
      </c>
      <c r="I48" s="30">
        <v>0</v>
      </c>
      <c r="J48" s="133"/>
    </row>
    <row r="49" spans="1:10" ht="47.25" x14ac:dyDescent="0.25">
      <c r="A49" s="127" t="s">
        <v>32</v>
      </c>
      <c r="B49" s="128" t="s">
        <v>19</v>
      </c>
      <c r="C49" s="65" t="s">
        <v>10</v>
      </c>
      <c r="D49" s="30">
        <v>0</v>
      </c>
      <c r="E49" s="68">
        <v>0</v>
      </c>
      <c r="F49" s="68">
        <v>0</v>
      </c>
      <c r="G49" s="30">
        <v>0</v>
      </c>
      <c r="H49" s="30">
        <v>0</v>
      </c>
      <c r="I49" s="30">
        <v>0</v>
      </c>
      <c r="J49" s="133" t="s">
        <v>46</v>
      </c>
    </row>
    <row r="50" spans="1:10" ht="54" customHeight="1" x14ac:dyDescent="0.25">
      <c r="A50" s="127"/>
      <c r="B50" s="128"/>
      <c r="C50" s="65" t="s">
        <v>3</v>
      </c>
      <c r="D50" s="30">
        <v>195</v>
      </c>
      <c r="E50" s="68">
        <v>1707.4</v>
      </c>
      <c r="F50" s="68">
        <v>0</v>
      </c>
      <c r="G50" s="30">
        <v>0</v>
      </c>
      <c r="H50" s="30">
        <v>0</v>
      </c>
      <c r="I50" s="30">
        <v>0</v>
      </c>
      <c r="J50" s="133"/>
    </row>
    <row r="51" spans="1:10" ht="31.5" x14ac:dyDescent="0.25">
      <c r="A51" s="127"/>
      <c r="B51" s="128"/>
      <c r="C51" s="65" t="s">
        <v>72</v>
      </c>
      <c r="D51" s="30">
        <v>0</v>
      </c>
      <c r="E51" s="68">
        <v>0</v>
      </c>
      <c r="F51" s="68">
        <v>0</v>
      </c>
      <c r="G51" s="30">
        <v>0</v>
      </c>
      <c r="H51" s="30">
        <v>0</v>
      </c>
      <c r="I51" s="30">
        <v>0</v>
      </c>
      <c r="J51" s="133"/>
    </row>
    <row r="52" spans="1:10" ht="47.25" x14ac:dyDescent="0.25">
      <c r="A52" s="127" t="s">
        <v>33</v>
      </c>
      <c r="B52" s="128" t="s">
        <v>43</v>
      </c>
      <c r="C52" s="65" t="s">
        <v>10</v>
      </c>
      <c r="D52" s="30">
        <v>0</v>
      </c>
      <c r="E52" s="68">
        <v>0</v>
      </c>
      <c r="F52" s="68">
        <v>0</v>
      </c>
      <c r="G52" s="30">
        <v>0</v>
      </c>
      <c r="H52" s="30">
        <v>0</v>
      </c>
      <c r="I52" s="30">
        <v>0</v>
      </c>
      <c r="J52" s="112"/>
    </row>
    <row r="53" spans="1:10" ht="48" customHeight="1" x14ac:dyDescent="0.25">
      <c r="A53" s="127"/>
      <c r="B53" s="128"/>
      <c r="C53" s="65" t="s">
        <v>3</v>
      </c>
      <c r="D53" s="30">
        <v>94</v>
      </c>
      <c r="E53" s="68">
        <v>0</v>
      </c>
      <c r="F53" s="68">
        <v>0</v>
      </c>
      <c r="G53" s="30">
        <v>0</v>
      </c>
      <c r="H53" s="30">
        <v>0</v>
      </c>
      <c r="I53" s="30">
        <v>100</v>
      </c>
      <c r="J53" s="112" t="s">
        <v>46</v>
      </c>
    </row>
    <row r="54" spans="1:10" ht="47.25" x14ac:dyDescent="0.25">
      <c r="A54" s="127"/>
      <c r="B54" s="128"/>
      <c r="C54" s="65" t="s">
        <v>3</v>
      </c>
      <c r="D54" s="30">
        <v>500</v>
      </c>
      <c r="E54" s="68">
        <v>0</v>
      </c>
      <c r="F54" s="68">
        <v>66.3</v>
      </c>
      <c r="G54" s="30">
        <v>0</v>
      </c>
      <c r="H54" s="30">
        <v>0</v>
      </c>
      <c r="I54" s="30">
        <v>0</v>
      </c>
      <c r="J54" s="112" t="s">
        <v>54</v>
      </c>
    </row>
    <row r="55" spans="1:10" ht="31.5" x14ac:dyDescent="0.25">
      <c r="A55" s="127"/>
      <c r="B55" s="128"/>
      <c r="C55" s="65" t="s">
        <v>72</v>
      </c>
      <c r="D55" s="30">
        <v>0</v>
      </c>
      <c r="E55" s="68">
        <v>0</v>
      </c>
      <c r="F55" s="68">
        <v>0</v>
      </c>
      <c r="G55" s="30">
        <v>0</v>
      </c>
      <c r="H55" s="30">
        <v>0</v>
      </c>
      <c r="I55" s="30">
        <v>0</v>
      </c>
      <c r="J55" s="112"/>
    </row>
    <row r="56" spans="1:10" ht="47.25" customHeight="1" x14ac:dyDescent="0.25">
      <c r="A56" s="127" t="s">
        <v>34</v>
      </c>
      <c r="B56" s="137" t="s">
        <v>9</v>
      </c>
      <c r="C56" s="65" t="s">
        <v>10</v>
      </c>
      <c r="D56" s="30">
        <v>0</v>
      </c>
      <c r="E56" s="68">
        <v>0</v>
      </c>
      <c r="F56" s="68">
        <v>0</v>
      </c>
      <c r="G56" s="30">
        <v>0</v>
      </c>
      <c r="H56" s="30">
        <v>0</v>
      </c>
      <c r="I56" s="30">
        <v>0</v>
      </c>
      <c r="J56" s="133" t="s">
        <v>46</v>
      </c>
    </row>
    <row r="57" spans="1:10" ht="47.25" x14ac:dyDescent="0.25">
      <c r="A57" s="127"/>
      <c r="B57" s="138"/>
      <c r="C57" s="65" t="s">
        <v>3</v>
      </c>
      <c r="D57" s="30">
        <v>0</v>
      </c>
      <c r="E57" s="68">
        <v>0</v>
      </c>
      <c r="F57" s="68">
        <v>467</v>
      </c>
      <c r="G57" s="30">
        <v>0</v>
      </c>
      <c r="H57" s="30">
        <v>0</v>
      </c>
      <c r="I57" s="30">
        <v>0</v>
      </c>
      <c r="J57" s="133"/>
    </row>
    <row r="58" spans="1:10" ht="31.5" x14ac:dyDescent="0.25">
      <c r="A58" s="127"/>
      <c r="B58" s="139"/>
      <c r="C58" s="65" t="s">
        <v>72</v>
      </c>
      <c r="D58" s="30">
        <v>0</v>
      </c>
      <c r="E58" s="68">
        <v>0</v>
      </c>
      <c r="F58" s="68">
        <v>0</v>
      </c>
      <c r="G58" s="30">
        <v>0</v>
      </c>
      <c r="H58" s="30">
        <v>0</v>
      </c>
      <c r="I58" s="30">
        <v>0</v>
      </c>
      <c r="J58" s="133"/>
    </row>
    <row r="59" spans="1:10" ht="47.25" x14ac:dyDescent="0.25">
      <c r="A59" s="156"/>
      <c r="B59" s="157" t="s">
        <v>60</v>
      </c>
      <c r="C59" s="111" t="s">
        <v>10</v>
      </c>
      <c r="D59" s="31">
        <f>D40+D43+D46+D49+D52+D56</f>
        <v>0</v>
      </c>
      <c r="E59" s="72">
        <f t="shared" ref="E59:I59" si="2">E40+E43+E46+E49+E52+E56</f>
        <v>0</v>
      </c>
      <c r="F59" s="72">
        <f t="shared" si="2"/>
        <v>0</v>
      </c>
      <c r="G59" s="31">
        <f t="shared" si="2"/>
        <v>0</v>
      </c>
      <c r="H59" s="31">
        <f t="shared" si="2"/>
        <v>0</v>
      </c>
      <c r="I59" s="31">
        <f t="shared" si="2"/>
        <v>0</v>
      </c>
      <c r="J59" s="133"/>
    </row>
    <row r="60" spans="1:10" s="22" customFormat="1" ht="47.25" x14ac:dyDescent="0.25">
      <c r="A60" s="156"/>
      <c r="B60" s="157"/>
      <c r="C60" s="111" t="s">
        <v>3</v>
      </c>
      <c r="D60" s="31">
        <f>D41+D44+D47+D50+D53+D54+D57</f>
        <v>2504.9</v>
      </c>
      <c r="E60" s="72">
        <f t="shared" ref="E60:I60" si="3">E41+E44+E47+E50+E53+E54+E57</f>
        <v>2355.98</v>
      </c>
      <c r="F60" s="72">
        <f>F41+F44+F47+F50+F53+F54+F57</f>
        <v>1044.0999999999999</v>
      </c>
      <c r="G60" s="31">
        <f t="shared" si="3"/>
        <v>10400.1</v>
      </c>
      <c r="H60" s="31">
        <f t="shared" si="3"/>
        <v>4678</v>
      </c>
      <c r="I60" s="31">
        <f t="shared" si="3"/>
        <v>950</v>
      </c>
      <c r="J60" s="133"/>
    </row>
    <row r="61" spans="1:10" s="22" customFormat="1" ht="31.5" x14ac:dyDescent="0.25">
      <c r="A61" s="156"/>
      <c r="B61" s="157"/>
      <c r="C61" s="111" t="s">
        <v>72</v>
      </c>
      <c r="D61" s="31">
        <f>D42+D45+D48+D51+D55+D58</f>
        <v>0</v>
      </c>
      <c r="E61" s="72">
        <f t="shared" ref="E61:I61" si="4">E42+E45+E48+E51+E55+E58</f>
        <v>0</v>
      </c>
      <c r="F61" s="72">
        <f t="shared" si="4"/>
        <v>4080</v>
      </c>
      <c r="G61" s="31">
        <f t="shared" si="4"/>
        <v>4320</v>
      </c>
      <c r="H61" s="31">
        <f t="shared" si="4"/>
        <v>0</v>
      </c>
      <c r="I61" s="31">
        <f t="shared" si="4"/>
        <v>0</v>
      </c>
      <c r="J61" s="133"/>
    </row>
    <row r="62" spans="1:10" ht="33" customHeight="1" x14ac:dyDescent="0.25">
      <c r="A62" s="158" t="s">
        <v>21</v>
      </c>
      <c r="B62" s="159"/>
      <c r="C62" s="159"/>
      <c r="D62" s="159"/>
      <c r="E62" s="159"/>
      <c r="F62" s="159"/>
      <c r="G62" s="159"/>
      <c r="H62" s="159"/>
      <c r="I62" s="159"/>
      <c r="J62" s="160"/>
    </row>
    <row r="63" spans="1:10" ht="47.25" customHeight="1" x14ac:dyDescent="0.25">
      <c r="A63" s="127" t="s">
        <v>35</v>
      </c>
      <c r="B63" s="128" t="s">
        <v>14</v>
      </c>
      <c r="C63" s="65" t="s">
        <v>10</v>
      </c>
      <c r="D63" s="30">
        <v>0</v>
      </c>
      <c r="E63" s="68">
        <v>0</v>
      </c>
      <c r="F63" s="68">
        <v>0</v>
      </c>
      <c r="G63" s="30">
        <v>0</v>
      </c>
      <c r="H63" s="30">
        <v>0</v>
      </c>
      <c r="I63" s="30">
        <v>0</v>
      </c>
      <c r="J63" s="133" t="s">
        <v>46</v>
      </c>
    </row>
    <row r="64" spans="1:10" ht="47.25" x14ac:dyDescent="0.25">
      <c r="A64" s="127"/>
      <c r="B64" s="128"/>
      <c r="C64" s="65" t="s">
        <v>3</v>
      </c>
      <c r="D64" s="30">
        <v>120</v>
      </c>
      <c r="E64" s="68">
        <v>160</v>
      </c>
      <c r="F64" s="68">
        <v>205</v>
      </c>
      <c r="G64" s="30">
        <v>400</v>
      </c>
      <c r="H64" s="30">
        <v>400</v>
      </c>
      <c r="I64" s="30">
        <v>250</v>
      </c>
      <c r="J64" s="133"/>
    </row>
    <row r="65" spans="1:10" ht="31.5" x14ac:dyDescent="0.25">
      <c r="A65" s="127"/>
      <c r="B65" s="128"/>
      <c r="C65" s="65" t="s">
        <v>72</v>
      </c>
      <c r="D65" s="30">
        <v>0</v>
      </c>
      <c r="E65" s="68">
        <v>0</v>
      </c>
      <c r="F65" s="68">
        <v>0</v>
      </c>
      <c r="G65" s="30">
        <v>0</v>
      </c>
      <c r="H65" s="30">
        <v>0</v>
      </c>
      <c r="I65" s="30">
        <v>0</v>
      </c>
      <c r="J65" s="133"/>
    </row>
    <row r="66" spans="1:10" ht="47.25" customHeight="1" x14ac:dyDescent="0.25">
      <c r="A66" s="127" t="s">
        <v>94</v>
      </c>
      <c r="B66" s="137" t="s">
        <v>9</v>
      </c>
      <c r="C66" s="65" t="s">
        <v>10</v>
      </c>
      <c r="D66" s="30">
        <v>0</v>
      </c>
      <c r="E66" s="68">
        <v>0</v>
      </c>
      <c r="F66" s="68">
        <v>0</v>
      </c>
      <c r="G66" s="30">
        <v>0</v>
      </c>
      <c r="H66" s="30">
        <v>0</v>
      </c>
      <c r="I66" s="30">
        <v>0</v>
      </c>
      <c r="J66" s="133" t="s">
        <v>46</v>
      </c>
    </row>
    <row r="67" spans="1:10" ht="47.25" x14ac:dyDescent="0.25">
      <c r="A67" s="127"/>
      <c r="B67" s="138"/>
      <c r="C67" s="65" t="s">
        <v>3</v>
      </c>
      <c r="D67" s="30">
        <v>0</v>
      </c>
      <c r="E67" s="68">
        <v>0</v>
      </c>
      <c r="F67" s="68">
        <v>43.3</v>
      </c>
      <c r="G67" s="30">
        <v>0</v>
      </c>
      <c r="H67" s="30">
        <v>0</v>
      </c>
      <c r="I67" s="30">
        <v>0</v>
      </c>
      <c r="J67" s="133"/>
    </row>
    <row r="68" spans="1:10" ht="31.5" x14ac:dyDescent="0.25">
      <c r="A68" s="127"/>
      <c r="B68" s="139"/>
      <c r="C68" s="65" t="s">
        <v>72</v>
      </c>
      <c r="D68" s="30">
        <v>0</v>
      </c>
      <c r="E68" s="68">
        <v>0</v>
      </c>
      <c r="F68" s="68">
        <v>0</v>
      </c>
      <c r="G68" s="30">
        <v>0</v>
      </c>
      <c r="H68" s="30">
        <v>0</v>
      </c>
      <c r="I68" s="30">
        <v>0</v>
      </c>
      <c r="J68" s="133"/>
    </row>
    <row r="69" spans="1:10" ht="47.25" x14ac:dyDescent="0.25">
      <c r="A69" s="127"/>
      <c r="B69" s="157" t="s">
        <v>59</v>
      </c>
      <c r="C69" s="111" t="s">
        <v>10</v>
      </c>
      <c r="D69" s="31">
        <f>D63</f>
        <v>0</v>
      </c>
      <c r="E69" s="72">
        <f t="shared" ref="E69:I69" si="5">E63</f>
        <v>0</v>
      </c>
      <c r="F69" s="72">
        <f t="shared" si="5"/>
        <v>0</v>
      </c>
      <c r="G69" s="31">
        <f t="shared" si="5"/>
        <v>0</v>
      </c>
      <c r="H69" s="31">
        <f t="shared" si="5"/>
        <v>0</v>
      </c>
      <c r="I69" s="31">
        <f t="shared" si="5"/>
        <v>0</v>
      </c>
      <c r="J69" s="133"/>
    </row>
    <row r="70" spans="1:10" s="22" customFormat="1" ht="47.25" x14ac:dyDescent="0.25">
      <c r="A70" s="127"/>
      <c r="B70" s="157"/>
      <c r="C70" s="111" t="s">
        <v>3</v>
      </c>
      <c r="D70" s="31">
        <f>D64</f>
        <v>120</v>
      </c>
      <c r="E70" s="72">
        <f>E64</f>
        <v>160</v>
      </c>
      <c r="F70" s="72">
        <f>F64+F67</f>
        <v>248.3</v>
      </c>
      <c r="G70" s="72">
        <f t="shared" ref="G70:I70" si="6">G64+G67</f>
        <v>400</v>
      </c>
      <c r="H70" s="72">
        <f t="shared" si="6"/>
        <v>400</v>
      </c>
      <c r="I70" s="72">
        <f t="shared" si="6"/>
        <v>250</v>
      </c>
      <c r="J70" s="133"/>
    </row>
    <row r="71" spans="1:10" s="22" customFormat="1" ht="31.5" x14ac:dyDescent="0.25">
      <c r="A71" s="127"/>
      <c r="B71" s="157"/>
      <c r="C71" s="111" t="s">
        <v>72</v>
      </c>
      <c r="D71" s="31">
        <f>D65</f>
        <v>0</v>
      </c>
      <c r="E71" s="72">
        <f>E65</f>
        <v>0</v>
      </c>
      <c r="F71" s="72">
        <f>F65</f>
        <v>0</v>
      </c>
      <c r="G71" s="31">
        <f>G65</f>
        <v>0</v>
      </c>
      <c r="H71" s="31">
        <f>H65</f>
        <v>0</v>
      </c>
      <c r="I71" s="31">
        <f>I65</f>
        <v>0</v>
      </c>
      <c r="J71" s="133"/>
    </row>
    <row r="72" spans="1:10" x14ac:dyDescent="0.25">
      <c r="A72" s="161" t="s">
        <v>47</v>
      </c>
      <c r="B72" s="162"/>
      <c r="C72" s="162"/>
      <c r="D72" s="162"/>
      <c r="E72" s="162"/>
      <c r="F72" s="162"/>
      <c r="G72" s="162"/>
      <c r="H72" s="162"/>
      <c r="I72" s="162"/>
      <c r="J72" s="163"/>
    </row>
    <row r="73" spans="1:10" x14ac:dyDescent="0.25">
      <c r="A73" s="164"/>
      <c r="B73" s="165"/>
      <c r="C73" s="165"/>
      <c r="D73" s="165"/>
      <c r="E73" s="165"/>
      <c r="F73" s="165"/>
      <c r="G73" s="165"/>
      <c r="H73" s="165"/>
      <c r="I73" s="165"/>
      <c r="J73" s="166"/>
    </row>
    <row r="74" spans="1:10" ht="47.25" x14ac:dyDescent="0.25">
      <c r="A74" s="127" t="s">
        <v>36</v>
      </c>
      <c r="B74" s="128" t="s">
        <v>15</v>
      </c>
      <c r="C74" s="65" t="s">
        <v>10</v>
      </c>
      <c r="D74" s="30">
        <v>0</v>
      </c>
      <c r="E74" s="68">
        <v>0</v>
      </c>
      <c r="F74" s="68">
        <v>0</v>
      </c>
      <c r="G74" s="30">
        <v>0</v>
      </c>
      <c r="H74" s="30">
        <v>0</v>
      </c>
      <c r="I74" s="30">
        <v>0</v>
      </c>
      <c r="J74" s="133" t="s">
        <v>46</v>
      </c>
    </row>
    <row r="75" spans="1:10" ht="47.25" x14ac:dyDescent="0.25">
      <c r="A75" s="127"/>
      <c r="B75" s="128"/>
      <c r="C75" s="65" t="s">
        <v>3</v>
      </c>
      <c r="D75" s="30">
        <v>1288.4000000000001</v>
      </c>
      <c r="E75" s="68">
        <v>945.85</v>
      </c>
      <c r="F75" s="68">
        <v>809.4</v>
      </c>
      <c r="G75" s="30">
        <v>550</v>
      </c>
      <c r="H75" s="30">
        <v>530</v>
      </c>
      <c r="I75" s="30">
        <v>950</v>
      </c>
      <c r="J75" s="133"/>
    </row>
    <row r="76" spans="1:10" ht="31.5" x14ac:dyDescent="0.25">
      <c r="A76" s="127"/>
      <c r="B76" s="128"/>
      <c r="C76" s="65" t="s">
        <v>72</v>
      </c>
      <c r="D76" s="30">
        <v>0</v>
      </c>
      <c r="E76" s="68">
        <v>0</v>
      </c>
      <c r="F76" s="68">
        <v>0</v>
      </c>
      <c r="G76" s="30">
        <v>0</v>
      </c>
      <c r="H76" s="30">
        <v>0</v>
      </c>
      <c r="I76" s="30">
        <v>0</v>
      </c>
      <c r="J76" s="133"/>
    </row>
    <row r="77" spans="1:10" ht="47.25" x14ac:dyDescent="0.25">
      <c r="A77" s="127" t="s">
        <v>37</v>
      </c>
      <c r="B77" s="128" t="s">
        <v>42</v>
      </c>
      <c r="C77" s="65" t="s">
        <v>10</v>
      </c>
      <c r="D77" s="30">
        <v>0</v>
      </c>
      <c r="E77" s="68">
        <v>0</v>
      </c>
      <c r="F77" s="68">
        <v>0</v>
      </c>
      <c r="G77" s="30">
        <v>0</v>
      </c>
      <c r="H77" s="30">
        <v>0</v>
      </c>
      <c r="I77" s="30">
        <v>0</v>
      </c>
      <c r="J77" s="133" t="s">
        <v>46</v>
      </c>
    </row>
    <row r="78" spans="1:10" ht="47.25" x14ac:dyDescent="0.25">
      <c r="A78" s="127"/>
      <c r="B78" s="128"/>
      <c r="C78" s="65" t="s">
        <v>3</v>
      </c>
      <c r="D78" s="30">
        <v>705.8</v>
      </c>
      <c r="E78" s="68">
        <v>0</v>
      </c>
      <c r="F78" s="68">
        <v>0</v>
      </c>
      <c r="G78" s="30">
        <v>0</v>
      </c>
      <c r="H78" s="30">
        <v>0</v>
      </c>
      <c r="I78" s="30">
        <v>0</v>
      </c>
      <c r="J78" s="133"/>
    </row>
    <row r="79" spans="1:10" ht="31.5" x14ac:dyDescent="0.25">
      <c r="A79" s="127"/>
      <c r="B79" s="128"/>
      <c r="C79" s="65" t="s">
        <v>72</v>
      </c>
      <c r="D79" s="30">
        <v>0</v>
      </c>
      <c r="E79" s="68">
        <v>0</v>
      </c>
      <c r="F79" s="68">
        <v>0</v>
      </c>
      <c r="G79" s="30">
        <v>0</v>
      </c>
      <c r="H79" s="30">
        <v>0</v>
      </c>
      <c r="I79" s="30">
        <v>0</v>
      </c>
      <c r="J79" s="133"/>
    </row>
    <row r="80" spans="1:10" ht="47.25" x14ac:dyDescent="0.25">
      <c r="A80" s="127" t="s">
        <v>38</v>
      </c>
      <c r="B80" s="128" t="s">
        <v>41</v>
      </c>
      <c r="C80" s="65" t="s">
        <v>10</v>
      </c>
      <c r="D80" s="30">
        <v>0</v>
      </c>
      <c r="E80" s="68">
        <v>0</v>
      </c>
      <c r="F80" s="68">
        <v>0</v>
      </c>
      <c r="G80" s="30">
        <v>0</v>
      </c>
      <c r="H80" s="30">
        <v>0</v>
      </c>
      <c r="I80" s="30">
        <v>0</v>
      </c>
      <c r="J80" s="133" t="s">
        <v>46</v>
      </c>
    </row>
    <row r="81" spans="1:10" ht="47.25" x14ac:dyDescent="0.25">
      <c r="A81" s="127"/>
      <c r="B81" s="128"/>
      <c r="C81" s="65" t="s">
        <v>3</v>
      </c>
      <c r="D81" s="30">
        <v>1968</v>
      </c>
      <c r="E81" s="68">
        <v>139.62</v>
      </c>
      <c r="F81" s="68">
        <v>61.8</v>
      </c>
      <c r="G81" s="30">
        <v>100</v>
      </c>
      <c r="H81" s="30">
        <v>100</v>
      </c>
      <c r="I81" s="30">
        <v>2000</v>
      </c>
      <c r="J81" s="133"/>
    </row>
    <row r="82" spans="1:10" ht="31.5" x14ac:dyDescent="0.25">
      <c r="A82" s="127"/>
      <c r="B82" s="128"/>
      <c r="C82" s="65" t="s">
        <v>72</v>
      </c>
      <c r="D82" s="30">
        <v>0</v>
      </c>
      <c r="E82" s="68">
        <v>0</v>
      </c>
      <c r="F82" s="68">
        <v>0</v>
      </c>
      <c r="G82" s="30">
        <v>0</v>
      </c>
      <c r="H82" s="30">
        <v>0</v>
      </c>
      <c r="I82" s="30">
        <v>0</v>
      </c>
      <c r="J82" s="133"/>
    </row>
    <row r="83" spans="1:10" ht="47.25" x14ac:dyDescent="0.25">
      <c r="A83" s="127" t="s">
        <v>39</v>
      </c>
      <c r="B83" s="128" t="s">
        <v>16</v>
      </c>
      <c r="C83" s="65" t="s">
        <v>10</v>
      </c>
      <c r="D83" s="30">
        <v>0</v>
      </c>
      <c r="E83" s="68">
        <v>0</v>
      </c>
      <c r="F83" s="68">
        <v>0</v>
      </c>
      <c r="G83" s="30">
        <v>0</v>
      </c>
      <c r="H83" s="30">
        <v>0</v>
      </c>
      <c r="I83" s="30">
        <v>0</v>
      </c>
      <c r="J83" s="133" t="s">
        <v>46</v>
      </c>
    </row>
    <row r="84" spans="1:10" ht="47.25" x14ac:dyDescent="0.25">
      <c r="A84" s="127"/>
      <c r="B84" s="128"/>
      <c r="C84" s="65" t="s">
        <v>3</v>
      </c>
      <c r="D84" s="30">
        <v>1205.3</v>
      </c>
      <c r="E84" s="68">
        <v>1466.04</v>
      </c>
      <c r="F84" s="68">
        <v>1633.8</v>
      </c>
      <c r="G84" s="30">
        <v>1757.7</v>
      </c>
      <c r="H84" s="30">
        <v>1860.6</v>
      </c>
      <c r="I84" s="30">
        <v>1400.6</v>
      </c>
      <c r="J84" s="133"/>
    </row>
    <row r="85" spans="1:10" ht="31.5" x14ac:dyDescent="0.25">
      <c r="A85" s="127"/>
      <c r="B85" s="128"/>
      <c r="C85" s="65" t="s">
        <v>72</v>
      </c>
      <c r="D85" s="30">
        <v>0</v>
      </c>
      <c r="E85" s="68">
        <v>0</v>
      </c>
      <c r="F85" s="68">
        <v>0</v>
      </c>
      <c r="G85" s="30">
        <v>0</v>
      </c>
      <c r="H85" s="30">
        <v>0</v>
      </c>
      <c r="I85" s="30">
        <v>0</v>
      </c>
      <c r="J85" s="133"/>
    </row>
    <row r="86" spans="1:10" ht="47.25" x14ac:dyDescent="0.25">
      <c r="A86" s="127" t="s">
        <v>40</v>
      </c>
      <c r="B86" s="128" t="s">
        <v>17</v>
      </c>
      <c r="C86" s="65" t="s">
        <v>10</v>
      </c>
      <c r="D86" s="30">
        <v>0</v>
      </c>
      <c r="E86" s="68">
        <v>0</v>
      </c>
      <c r="F86" s="68">
        <v>0</v>
      </c>
      <c r="G86" s="30">
        <v>0</v>
      </c>
      <c r="H86" s="30">
        <v>0</v>
      </c>
      <c r="I86" s="30">
        <v>0</v>
      </c>
      <c r="J86" s="133" t="s">
        <v>46</v>
      </c>
    </row>
    <row r="87" spans="1:10" ht="47.25" x14ac:dyDescent="0.25">
      <c r="A87" s="127"/>
      <c r="B87" s="128"/>
      <c r="C87" s="65" t="s">
        <v>3</v>
      </c>
      <c r="D87" s="30">
        <v>1546.4</v>
      </c>
      <c r="E87" s="68">
        <v>1754</v>
      </c>
      <c r="F87" s="68">
        <v>2703.9</v>
      </c>
      <c r="G87" s="30">
        <v>4550</v>
      </c>
      <c r="H87" s="30">
        <v>4250</v>
      </c>
      <c r="I87" s="30">
        <v>5050</v>
      </c>
      <c r="J87" s="133"/>
    </row>
    <row r="88" spans="1:10" ht="31.5" x14ac:dyDescent="0.25">
      <c r="A88" s="127"/>
      <c r="B88" s="128"/>
      <c r="C88" s="65" t="s">
        <v>72</v>
      </c>
      <c r="D88" s="30">
        <v>0</v>
      </c>
      <c r="E88" s="68">
        <v>0</v>
      </c>
      <c r="F88" s="68">
        <v>0</v>
      </c>
      <c r="G88" s="30">
        <v>0</v>
      </c>
      <c r="H88" s="30">
        <v>0</v>
      </c>
      <c r="I88" s="30">
        <v>0</v>
      </c>
      <c r="J88" s="133"/>
    </row>
    <row r="89" spans="1:10" ht="47.25" customHeight="1" x14ac:dyDescent="0.25">
      <c r="A89" s="127" t="s">
        <v>95</v>
      </c>
      <c r="B89" s="137" t="s">
        <v>9</v>
      </c>
      <c r="C89" s="65" t="s">
        <v>10</v>
      </c>
      <c r="D89" s="30">
        <v>0</v>
      </c>
      <c r="E89" s="68">
        <v>0</v>
      </c>
      <c r="F89" s="68">
        <v>0</v>
      </c>
      <c r="G89" s="30">
        <v>0</v>
      </c>
      <c r="H89" s="30">
        <v>0</v>
      </c>
      <c r="I89" s="30">
        <v>0</v>
      </c>
      <c r="J89" s="133" t="s">
        <v>46</v>
      </c>
    </row>
    <row r="90" spans="1:10" ht="47.25" x14ac:dyDescent="0.25">
      <c r="A90" s="127"/>
      <c r="B90" s="138"/>
      <c r="C90" s="65" t="s">
        <v>3</v>
      </c>
      <c r="D90" s="30">
        <v>0</v>
      </c>
      <c r="E90" s="68">
        <v>0</v>
      </c>
      <c r="F90" s="68">
        <v>738.5</v>
      </c>
      <c r="G90" s="30">
        <v>0</v>
      </c>
      <c r="H90" s="30">
        <v>0</v>
      </c>
      <c r="I90" s="30">
        <v>0</v>
      </c>
      <c r="J90" s="133"/>
    </row>
    <row r="91" spans="1:10" ht="31.5" x14ac:dyDescent="0.25">
      <c r="A91" s="127"/>
      <c r="B91" s="139"/>
      <c r="C91" s="65" t="s">
        <v>72</v>
      </c>
      <c r="D91" s="30">
        <v>0</v>
      </c>
      <c r="E91" s="68">
        <v>0</v>
      </c>
      <c r="F91" s="68">
        <v>0</v>
      </c>
      <c r="G91" s="30">
        <v>0</v>
      </c>
      <c r="H91" s="30">
        <v>0</v>
      </c>
      <c r="I91" s="30">
        <v>0</v>
      </c>
      <c r="J91" s="133"/>
    </row>
    <row r="92" spans="1:10" ht="47.25" x14ac:dyDescent="0.25">
      <c r="A92" s="127"/>
      <c r="B92" s="118" t="s">
        <v>77</v>
      </c>
      <c r="C92" s="111" t="s">
        <v>10</v>
      </c>
      <c r="D92" s="31">
        <f>D74+D77+D80+D83+D86</f>
        <v>0</v>
      </c>
      <c r="E92" s="72">
        <f t="shared" ref="E92:I92" si="7">E74+E77+E80+E83+E86</f>
        <v>0</v>
      </c>
      <c r="F92" s="72">
        <f t="shared" si="7"/>
        <v>0</v>
      </c>
      <c r="G92" s="31">
        <f t="shared" si="7"/>
        <v>0</v>
      </c>
      <c r="H92" s="31">
        <f t="shared" si="7"/>
        <v>0</v>
      </c>
      <c r="I92" s="31">
        <f t="shared" si="7"/>
        <v>0</v>
      </c>
      <c r="J92" s="133"/>
    </row>
    <row r="93" spans="1:10" s="22" customFormat="1" ht="47.25" x14ac:dyDescent="0.25">
      <c r="A93" s="127"/>
      <c r="B93" s="119"/>
      <c r="C93" s="111" t="s">
        <v>3</v>
      </c>
      <c r="D93" s="31">
        <f>D75+D78+D81+D84+D87</f>
        <v>6713.9</v>
      </c>
      <c r="E93" s="72">
        <f>E75+E78+E81+E84+E87</f>
        <v>4305.51</v>
      </c>
      <c r="F93" s="72">
        <f>F75+F78+F81+F84+F87+F90</f>
        <v>5947.4</v>
      </c>
      <c r="G93" s="72">
        <f t="shared" ref="G93:I93" si="8">G75+G78+G81+G84+G87+G90</f>
        <v>6957.7</v>
      </c>
      <c r="H93" s="72">
        <f t="shared" si="8"/>
        <v>6740.6</v>
      </c>
      <c r="I93" s="72">
        <f t="shared" si="8"/>
        <v>9400.6</v>
      </c>
      <c r="J93" s="133"/>
    </row>
    <row r="94" spans="1:10" s="22" customFormat="1" ht="31.5" x14ac:dyDescent="0.25">
      <c r="A94" s="127"/>
      <c r="B94" s="120"/>
      <c r="C94" s="111" t="s">
        <v>72</v>
      </c>
      <c r="D94" s="31">
        <f>D76+D79+D82+D85+D88</f>
        <v>0</v>
      </c>
      <c r="E94" s="72">
        <f>E76+E79+E82+E85+E88</f>
        <v>0</v>
      </c>
      <c r="F94" s="72">
        <f>F76+F79+F82+F85+F88</f>
        <v>0</v>
      </c>
      <c r="G94" s="31">
        <f>G76+G79+G82+G85+G88</f>
        <v>0</v>
      </c>
      <c r="H94" s="31">
        <f>H76+H79+H82+H85+H88</f>
        <v>0</v>
      </c>
      <c r="I94" s="31">
        <f>I76+I79+I82+I85+I88</f>
        <v>0</v>
      </c>
      <c r="J94" s="133"/>
    </row>
    <row r="95" spans="1:10" s="38" customFormat="1" ht="38.25" customHeight="1" x14ac:dyDescent="0.25">
      <c r="A95" s="158" t="s">
        <v>88</v>
      </c>
      <c r="B95" s="159"/>
      <c r="C95" s="159"/>
      <c r="D95" s="159"/>
      <c r="E95" s="159"/>
      <c r="F95" s="159"/>
      <c r="G95" s="159"/>
      <c r="H95" s="159"/>
      <c r="I95" s="159"/>
      <c r="J95" s="160"/>
    </row>
    <row r="96" spans="1:10" s="38" customFormat="1" ht="47.25" customHeight="1" x14ac:dyDescent="0.25">
      <c r="A96" s="127" t="s">
        <v>93</v>
      </c>
      <c r="B96" s="128" t="s">
        <v>89</v>
      </c>
      <c r="C96" s="65" t="s">
        <v>10</v>
      </c>
      <c r="D96" s="30">
        <v>0</v>
      </c>
      <c r="E96" s="68">
        <v>0</v>
      </c>
      <c r="F96" s="68">
        <v>22288.9</v>
      </c>
      <c r="G96" s="30">
        <v>25352.3</v>
      </c>
      <c r="H96" s="30">
        <v>24249.200000000001</v>
      </c>
      <c r="I96" s="30">
        <v>0</v>
      </c>
      <c r="J96" s="133" t="s">
        <v>46</v>
      </c>
    </row>
    <row r="97" spans="1:10" s="38" customFormat="1" ht="47.25" x14ac:dyDescent="0.25">
      <c r="A97" s="127"/>
      <c r="B97" s="128"/>
      <c r="C97" s="65" t="s">
        <v>3</v>
      </c>
      <c r="D97" s="30">
        <v>0</v>
      </c>
      <c r="E97" s="68">
        <v>0</v>
      </c>
      <c r="F97" s="68">
        <v>0</v>
      </c>
      <c r="G97" s="30">
        <v>0</v>
      </c>
      <c r="H97" s="30">
        <v>0</v>
      </c>
      <c r="I97" s="30">
        <v>0</v>
      </c>
      <c r="J97" s="133"/>
    </row>
    <row r="98" spans="1:10" s="38" customFormat="1" ht="31.5" customHeight="1" x14ac:dyDescent="0.25">
      <c r="A98" s="127"/>
      <c r="B98" s="128"/>
      <c r="C98" s="65" t="s">
        <v>72</v>
      </c>
      <c r="D98" s="30">
        <v>0</v>
      </c>
      <c r="E98" s="68">
        <v>0</v>
      </c>
      <c r="F98" s="68">
        <v>0</v>
      </c>
      <c r="G98" s="30">
        <v>0</v>
      </c>
      <c r="H98" s="30">
        <v>0</v>
      </c>
      <c r="I98" s="30">
        <v>0</v>
      </c>
      <c r="J98" s="133"/>
    </row>
    <row r="99" spans="1:10" s="38" customFormat="1" ht="47.25" x14ac:dyDescent="0.25">
      <c r="A99" s="127"/>
      <c r="B99" s="157" t="s">
        <v>87</v>
      </c>
      <c r="C99" s="111" t="s">
        <v>10</v>
      </c>
      <c r="D99" s="31">
        <f>D96</f>
        <v>0</v>
      </c>
      <c r="E99" s="72">
        <f t="shared" ref="E99:I99" si="9">E96</f>
        <v>0</v>
      </c>
      <c r="F99" s="72">
        <f t="shared" si="9"/>
        <v>22288.9</v>
      </c>
      <c r="G99" s="31">
        <f t="shared" si="9"/>
        <v>25352.3</v>
      </c>
      <c r="H99" s="31">
        <f t="shared" si="9"/>
        <v>24249.200000000001</v>
      </c>
      <c r="I99" s="31">
        <f t="shared" si="9"/>
        <v>0</v>
      </c>
      <c r="J99" s="133"/>
    </row>
    <row r="100" spans="1:10" s="39" customFormat="1" ht="47.25" x14ac:dyDescent="0.25">
      <c r="A100" s="127"/>
      <c r="B100" s="157"/>
      <c r="C100" s="111" t="s">
        <v>3</v>
      </c>
      <c r="D100" s="31">
        <f>D97</f>
        <v>0</v>
      </c>
      <c r="E100" s="72">
        <f t="shared" ref="E100" si="10">E97</f>
        <v>0</v>
      </c>
      <c r="F100" s="72">
        <v>0</v>
      </c>
      <c r="G100" s="31">
        <v>0</v>
      </c>
      <c r="H100" s="31">
        <v>0</v>
      </c>
      <c r="I100" s="31">
        <f t="shared" ref="I100" si="11">I97</f>
        <v>0</v>
      </c>
      <c r="J100" s="133"/>
    </row>
    <row r="101" spans="1:10" s="39" customFormat="1" ht="31.5" x14ac:dyDescent="0.25">
      <c r="A101" s="127"/>
      <c r="B101" s="157"/>
      <c r="C101" s="111" t="s">
        <v>72</v>
      </c>
      <c r="D101" s="31">
        <f>D98</f>
        <v>0</v>
      </c>
      <c r="E101" s="72">
        <f t="shared" ref="E101:I101" si="12">E98</f>
        <v>0</v>
      </c>
      <c r="F101" s="72">
        <f t="shared" si="12"/>
        <v>0</v>
      </c>
      <c r="G101" s="31">
        <f t="shared" si="12"/>
        <v>0</v>
      </c>
      <c r="H101" s="31">
        <f t="shared" si="12"/>
        <v>0</v>
      </c>
      <c r="I101" s="31">
        <f t="shared" si="12"/>
        <v>0</v>
      </c>
      <c r="J101" s="133"/>
    </row>
    <row r="102" spans="1:10" s="22" customFormat="1" ht="108" customHeight="1" x14ac:dyDescent="0.25">
      <c r="A102" s="115"/>
      <c r="B102" s="118" t="s">
        <v>78</v>
      </c>
      <c r="C102" s="111" t="s">
        <v>80</v>
      </c>
      <c r="D102" s="31">
        <f>D104+D105+D106</f>
        <v>13663.099999999999</v>
      </c>
      <c r="E102" s="72">
        <f t="shared" ref="E102:I102" si="13">E104+E105+E106</f>
        <v>12555.56</v>
      </c>
      <c r="F102" s="72">
        <f t="shared" si="13"/>
        <v>39924.5</v>
      </c>
      <c r="G102" s="31">
        <f t="shared" si="13"/>
        <v>50885.2</v>
      </c>
      <c r="H102" s="31">
        <f t="shared" si="13"/>
        <v>39237.9</v>
      </c>
      <c r="I102" s="31">
        <f t="shared" si="13"/>
        <v>15300.7</v>
      </c>
      <c r="J102" s="66"/>
    </row>
    <row r="103" spans="1:10" s="22" customFormat="1" x14ac:dyDescent="0.25">
      <c r="A103" s="116"/>
      <c r="B103" s="119"/>
      <c r="C103" s="114" t="s">
        <v>79</v>
      </c>
      <c r="D103" s="114"/>
      <c r="E103" s="114"/>
      <c r="F103" s="114"/>
      <c r="G103" s="114"/>
      <c r="H103" s="114"/>
      <c r="I103" s="114"/>
      <c r="J103" s="114"/>
    </row>
    <row r="104" spans="1:10" s="22" customFormat="1" ht="47.25" x14ac:dyDescent="0.25">
      <c r="A104" s="116"/>
      <c r="B104" s="119"/>
      <c r="C104" s="111" t="s">
        <v>10</v>
      </c>
      <c r="D104" s="31">
        <f>D36+D59+D69+D92+D99</f>
        <v>0</v>
      </c>
      <c r="E104" s="72">
        <f t="shared" ref="E104:I104" si="14">E36+E59+E69+E92+E99</f>
        <v>0</v>
      </c>
      <c r="F104" s="72">
        <f t="shared" si="14"/>
        <v>22288.9</v>
      </c>
      <c r="G104" s="31">
        <f t="shared" si="14"/>
        <v>25352.3</v>
      </c>
      <c r="H104" s="31">
        <f t="shared" si="14"/>
        <v>24249.200000000001</v>
      </c>
      <c r="I104" s="31">
        <f t="shared" si="14"/>
        <v>0</v>
      </c>
      <c r="J104" s="67"/>
    </row>
    <row r="105" spans="1:10" s="22" customFormat="1" ht="47.25" x14ac:dyDescent="0.25">
      <c r="A105" s="116"/>
      <c r="B105" s="119"/>
      <c r="C105" s="111" t="s">
        <v>3</v>
      </c>
      <c r="D105" s="31">
        <f>D37+D60+D70+D93+D100</f>
        <v>13663.099999999999</v>
      </c>
      <c r="E105" s="72">
        <f t="shared" ref="E105:I105" si="15">E37+E60+E70+E93+E100</f>
        <v>12555.56</v>
      </c>
      <c r="F105" s="72">
        <f>F37+F60+F70+F93+F100</f>
        <v>13555.599999999999</v>
      </c>
      <c r="G105" s="31">
        <f t="shared" si="15"/>
        <v>21212.9</v>
      </c>
      <c r="H105" s="31">
        <f t="shared" si="15"/>
        <v>14988.7</v>
      </c>
      <c r="I105" s="31">
        <f t="shared" si="15"/>
        <v>15300.7</v>
      </c>
      <c r="J105" s="66"/>
    </row>
    <row r="106" spans="1:10" s="22" customFormat="1" ht="31.5" x14ac:dyDescent="0.25">
      <c r="A106" s="117"/>
      <c r="B106" s="120"/>
      <c r="C106" s="111" t="s">
        <v>72</v>
      </c>
      <c r="D106" s="31">
        <f>D38+D61+D71+D94+D101</f>
        <v>0</v>
      </c>
      <c r="E106" s="72">
        <f t="shared" ref="E106:I106" si="16">E38+E61+E71+E94+E101</f>
        <v>0</v>
      </c>
      <c r="F106" s="72">
        <f t="shared" si="16"/>
        <v>4080</v>
      </c>
      <c r="G106" s="31">
        <f t="shared" si="16"/>
        <v>4320</v>
      </c>
      <c r="H106" s="31">
        <f t="shared" si="16"/>
        <v>0</v>
      </c>
      <c r="I106" s="31">
        <f t="shared" si="16"/>
        <v>0</v>
      </c>
      <c r="J106" s="66"/>
    </row>
    <row r="107" spans="1:10" x14ac:dyDescent="0.25">
      <c r="A107" s="145"/>
      <c r="B107" s="145"/>
      <c r="C107" s="26"/>
      <c r="D107" s="23"/>
      <c r="E107" s="73"/>
      <c r="F107" s="78"/>
      <c r="G107" s="35"/>
      <c r="H107" s="35"/>
      <c r="I107" s="23"/>
      <c r="J107" s="23" t="s">
        <v>85</v>
      </c>
    </row>
    <row r="108" spans="1:10" s="25" customFormat="1" x14ac:dyDescent="0.25">
      <c r="A108" s="34" t="s">
        <v>55</v>
      </c>
      <c r="B108" s="12"/>
      <c r="C108" s="15"/>
      <c r="D108" s="24"/>
      <c r="E108" s="74"/>
      <c r="F108" s="79"/>
      <c r="G108" s="36"/>
      <c r="H108" s="36"/>
      <c r="I108" s="24"/>
      <c r="J108" s="13"/>
    </row>
    <row r="109" spans="1:10" s="25" customFormat="1" x14ac:dyDescent="0.25">
      <c r="A109" s="34" t="s">
        <v>57</v>
      </c>
      <c r="B109" s="12"/>
      <c r="C109" s="15"/>
      <c r="D109" s="24"/>
      <c r="E109" s="74"/>
      <c r="F109" s="79"/>
      <c r="G109" s="36"/>
      <c r="H109" s="36"/>
      <c r="I109" s="24" t="s">
        <v>81</v>
      </c>
      <c r="J109" s="13"/>
    </row>
    <row r="110" spans="1:10" s="14" customFormat="1" x14ac:dyDescent="0.25">
      <c r="A110" s="32" t="s">
        <v>56</v>
      </c>
      <c r="B110" s="12"/>
      <c r="C110" s="43"/>
      <c r="D110" s="24"/>
      <c r="E110" s="74"/>
      <c r="F110" s="79"/>
      <c r="G110" s="36"/>
      <c r="H110" s="36"/>
      <c r="I110" s="24"/>
      <c r="J110" s="13"/>
    </row>
    <row r="111" spans="1:10" x14ac:dyDescent="0.25">
      <c r="A111" s="143" t="s">
        <v>90</v>
      </c>
      <c r="B111" s="143"/>
      <c r="C111" s="45"/>
      <c r="D111" s="45"/>
    </row>
    <row r="112" spans="1:10" ht="18" customHeight="1" x14ac:dyDescent="0.25">
      <c r="A112" s="144" t="s">
        <v>91</v>
      </c>
      <c r="B112" s="144"/>
      <c r="C112" s="44"/>
    </row>
    <row r="113" spans="1:1" x14ac:dyDescent="0.25">
      <c r="A113" s="45" t="s">
        <v>92</v>
      </c>
    </row>
    <row r="114" spans="1:1" x14ac:dyDescent="0.25">
      <c r="A114" s="44"/>
    </row>
  </sheetData>
  <mergeCells count="101">
    <mergeCell ref="A86:A88"/>
    <mergeCell ref="B86:B88"/>
    <mergeCell ref="J83:J85"/>
    <mergeCell ref="A96:A98"/>
    <mergeCell ref="B96:B98"/>
    <mergeCell ref="J96:J98"/>
    <mergeCell ref="A99:A101"/>
    <mergeCell ref="B99:B101"/>
    <mergeCell ref="J99:J101"/>
    <mergeCell ref="A89:A91"/>
    <mergeCell ref="B89:B91"/>
    <mergeCell ref="J89:J91"/>
    <mergeCell ref="A95:J95"/>
    <mergeCell ref="A92:A94"/>
    <mergeCell ref="J92:J94"/>
    <mergeCell ref="B92:B94"/>
    <mergeCell ref="A62:J62"/>
    <mergeCell ref="B56:B58"/>
    <mergeCell ref="J80:J82"/>
    <mergeCell ref="A83:A85"/>
    <mergeCell ref="B83:B85"/>
    <mergeCell ref="J77:J79"/>
    <mergeCell ref="A80:A82"/>
    <mergeCell ref="B80:B82"/>
    <mergeCell ref="B69:B71"/>
    <mergeCell ref="J69:J71"/>
    <mergeCell ref="J63:J65"/>
    <mergeCell ref="A63:A65"/>
    <mergeCell ref="B63:B65"/>
    <mergeCell ref="A72:J73"/>
    <mergeCell ref="A66:A68"/>
    <mergeCell ref="B66:B68"/>
    <mergeCell ref="J66:J68"/>
    <mergeCell ref="A74:A76"/>
    <mergeCell ref="B74:B76"/>
    <mergeCell ref="J74:J76"/>
    <mergeCell ref="A77:A79"/>
    <mergeCell ref="B77:B79"/>
    <mergeCell ref="J33:J35"/>
    <mergeCell ref="A40:A42"/>
    <mergeCell ref="B40:B42"/>
    <mergeCell ref="A49:A51"/>
    <mergeCell ref="B49:B51"/>
    <mergeCell ref="J49:J51"/>
    <mergeCell ref="J56:J58"/>
    <mergeCell ref="A59:A61"/>
    <mergeCell ref="B59:B61"/>
    <mergeCell ref="J59:J61"/>
    <mergeCell ref="A43:A45"/>
    <mergeCell ref="B43:B45"/>
    <mergeCell ref="J43:J45"/>
    <mergeCell ref="B46:B48"/>
    <mergeCell ref="J46:J48"/>
    <mergeCell ref="A111:B111"/>
    <mergeCell ref="A112:B112"/>
    <mergeCell ref="A107:B107"/>
    <mergeCell ref="J86:J88"/>
    <mergeCell ref="A7:J7"/>
    <mergeCell ref="A15:A17"/>
    <mergeCell ref="B15:B17"/>
    <mergeCell ref="J15:J17"/>
    <mergeCell ref="A18:A20"/>
    <mergeCell ref="B18:B20"/>
    <mergeCell ref="J18:J20"/>
    <mergeCell ref="A21:A23"/>
    <mergeCell ref="B21:B23"/>
    <mergeCell ref="J21:J23"/>
    <mergeCell ref="J9:J11"/>
    <mergeCell ref="A13:J14"/>
    <mergeCell ref="A69:A71"/>
    <mergeCell ref="J27:J29"/>
    <mergeCell ref="A30:A32"/>
    <mergeCell ref="B30:B32"/>
    <mergeCell ref="J30:J32"/>
    <mergeCell ref="J40:J42"/>
    <mergeCell ref="A27:A29"/>
    <mergeCell ref="B27:B29"/>
    <mergeCell ref="H1:J1"/>
    <mergeCell ref="H2:J2"/>
    <mergeCell ref="H3:J3"/>
    <mergeCell ref="H4:J4"/>
    <mergeCell ref="H5:J5"/>
    <mergeCell ref="C103:J103"/>
    <mergeCell ref="A102:A106"/>
    <mergeCell ref="B102:B106"/>
    <mergeCell ref="D9:I10"/>
    <mergeCell ref="A24:A26"/>
    <mergeCell ref="B24:B26"/>
    <mergeCell ref="A36:A38"/>
    <mergeCell ref="B36:B38"/>
    <mergeCell ref="A9:A11"/>
    <mergeCell ref="B9:B11"/>
    <mergeCell ref="C9:C11"/>
    <mergeCell ref="A52:A55"/>
    <mergeCell ref="B52:B55"/>
    <mergeCell ref="J24:J26"/>
    <mergeCell ref="A46:A48"/>
    <mergeCell ref="A56:A58"/>
    <mergeCell ref="A33:A35"/>
    <mergeCell ref="B33:B35"/>
    <mergeCell ref="A39:J39"/>
  </mergeCells>
  <pageMargins left="0.78740157480314965" right="0.31496062992125984" top="0.39370078740157483" bottom="0.31496062992125984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zoomScale="130" zoomScaleNormal="130" workbookViewId="0">
      <selection activeCell="F15" sqref="F15"/>
    </sheetView>
  </sheetViews>
  <sheetFormatPr defaultRowHeight="15" x14ac:dyDescent="0.25"/>
  <cols>
    <col min="1" max="1" width="14.28515625" style="1" customWidth="1"/>
    <col min="2" max="2" width="28.5703125" style="1" customWidth="1"/>
    <col min="3" max="3" width="12.7109375" style="11" customWidth="1"/>
    <col min="4" max="4" width="11.7109375" style="1" customWidth="1"/>
    <col min="5" max="5" width="11.85546875" style="42" customWidth="1"/>
    <col min="6" max="6" width="12.140625" style="76" customWidth="1"/>
    <col min="7" max="7" width="11.140625" style="1" customWidth="1"/>
    <col min="8" max="8" width="11.42578125" style="1" customWidth="1"/>
    <col min="9" max="9" width="11.140625" style="1" customWidth="1"/>
  </cols>
  <sheetData>
    <row r="1" spans="1:10" s="5" customFormat="1" ht="15" customHeight="1" x14ac:dyDescent="0.25">
      <c r="A1" s="88"/>
      <c r="B1" s="88"/>
      <c r="C1" s="88"/>
      <c r="D1" s="88"/>
      <c r="E1" s="88"/>
      <c r="F1" s="89"/>
      <c r="G1" s="86" t="s">
        <v>76</v>
      </c>
      <c r="H1" s="90"/>
      <c r="I1" s="91"/>
      <c r="J1" s="46"/>
    </row>
    <row r="2" spans="1:10" s="5" customFormat="1" ht="15" customHeight="1" x14ac:dyDescent="0.25">
      <c r="A2" s="88"/>
      <c r="B2" s="88"/>
      <c r="C2" s="88"/>
      <c r="D2" s="88"/>
      <c r="E2" s="88"/>
      <c r="F2" s="89"/>
      <c r="G2" s="86" t="s">
        <v>51</v>
      </c>
      <c r="H2" s="90"/>
      <c r="I2" s="91"/>
      <c r="J2" s="46"/>
    </row>
    <row r="3" spans="1:10" s="5" customFormat="1" ht="15" customHeight="1" x14ac:dyDescent="0.25">
      <c r="A3" s="88"/>
      <c r="B3" s="88"/>
      <c r="C3" s="88"/>
      <c r="D3" s="88"/>
      <c r="E3" s="88"/>
      <c r="F3" s="89"/>
      <c r="G3" s="86" t="s">
        <v>52</v>
      </c>
      <c r="H3" s="90"/>
      <c r="I3" s="91"/>
      <c r="J3" s="46"/>
    </row>
    <row r="4" spans="1:10" s="5" customFormat="1" ht="15" customHeight="1" x14ac:dyDescent="0.25">
      <c r="A4" s="86"/>
      <c r="B4" s="86"/>
      <c r="C4" s="86"/>
      <c r="D4" s="86"/>
      <c r="E4" s="86"/>
      <c r="F4" s="89"/>
      <c r="G4" s="86" t="s">
        <v>53</v>
      </c>
      <c r="H4" s="90"/>
      <c r="I4" s="91"/>
      <c r="J4" s="46"/>
    </row>
    <row r="5" spans="1:10" s="5" customFormat="1" ht="15" customHeight="1" x14ac:dyDescent="0.25">
      <c r="A5" s="86"/>
      <c r="B5" s="86"/>
      <c r="C5" s="86"/>
      <c r="D5" s="86"/>
      <c r="E5" s="86"/>
      <c r="F5" s="89"/>
      <c r="G5" s="86" t="s">
        <v>86</v>
      </c>
      <c r="H5" s="90"/>
      <c r="I5" s="91"/>
      <c r="J5" s="46"/>
    </row>
    <row r="6" spans="1:10" ht="6" customHeight="1" x14ac:dyDescent="0.25">
      <c r="A6" s="92"/>
      <c r="B6" s="92"/>
      <c r="C6" s="92"/>
      <c r="D6" s="92"/>
      <c r="E6" s="92"/>
      <c r="F6" s="93"/>
      <c r="G6" s="94"/>
      <c r="H6" s="94"/>
      <c r="I6" s="92"/>
      <c r="J6" s="47"/>
    </row>
    <row r="7" spans="1:10" ht="16.5" customHeight="1" x14ac:dyDescent="0.25">
      <c r="A7" s="92"/>
      <c r="B7" s="173" t="s">
        <v>82</v>
      </c>
      <c r="C7" s="173"/>
      <c r="D7" s="173"/>
      <c r="E7" s="173"/>
      <c r="F7" s="173"/>
      <c r="G7" s="173"/>
      <c r="H7" s="173"/>
      <c r="I7" s="92"/>
      <c r="J7" s="47"/>
    </row>
    <row r="8" spans="1:10" s="4" customFormat="1" x14ac:dyDescent="0.25">
      <c r="A8" s="174" t="s">
        <v>58</v>
      </c>
      <c r="B8" s="176" t="s">
        <v>69</v>
      </c>
      <c r="C8" s="176" t="s">
        <v>62</v>
      </c>
      <c r="D8" s="178" t="s">
        <v>70</v>
      </c>
      <c r="E8" s="179"/>
      <c r="F8" s="179"/>
      <c r="G8" s="179"/>
      <c r="H8" s="179"/>
      <c r="I8" s="180"/>
      <c r="J8" s="41"/>
    </row>
    <row r="9" spans="1:10" s="4" customFormat="1" ht="15.75" customHeight="1" x14ac:dyDescent="0.25">
      <c r="A9" s="175"/>
      <c r="B9" s="177"/>
      <c r="C9" s="177"/>
      <c r="D9" s="95" t="s">
        <v>63</v>
      </c>
      <c r="E9" s="95" t="s">
        <v>64</v>
      </c>
      <c r="F9" s="96" t="s">
        <v>65</v>
      </c>
      <c r="G9" s="95" t="s">
        <v>66</v>
      </c>
      <c r="H9" s="95" t="s">
        <v>67</v>
      </c>
      <c r="I9" s="95" t="s">
        <v>68</v>
      </c>
      <c r="J9" s="41"/>
    </row>
    <row r="10" spans="1:10" s="3" customFormat="1" x14ac:dyDescent="0.25">
      <c r="A10" s="170" t="s">
        <v>74</v>
      </c>
      <c r="B10" s="97" t="s">
        <v>83</v>
      </c>
      <c r="C10" s="98">
        <f>C12+C13+C15</f>
        <v>171000.7</v>
      </c>
      <c r="D10" s="98">
        <f t="shared" ref="D10:I10" si="0">D12+D13+D15</f>
        <v>13163.1</v>
      </c>
      <c r="E10" s="98">
        <f t="shared" si="0"/>
        <v>12555.6</v>
      </c>
      <c r="F10" s="99">
        <f t="shared" si="0"/>
        <v>39858.199999999997</v>
      </c>
      <c r="G10" s="98">
        <f t="shared" si="0"/>
        <v>50885.2</v>
      </c>
      <c r="H10" s="98">
        <f t="shared" si="0"/>
        <v>39237.9</v>
      </c>
      <c r="I10" s="98">
        <f t="shared" si="0"/>
        <v>15300.7</v>
      </c>
      <c r="J10" s="48"/>
    </row>
    <row r="11" spans="1:10" s="3" customFormat="1" ht="15.75" customHeight="1" x14ac:dyDescent="0.25">
      <c r="A11" s="171"/>
      <c r="B11" s="167" t="s">
        <v>71</v>
      </c>
      <c r="C11" s="168"/>
      <c r="D11" s="168"/>
      <c r="E11" s="168"/>
      <c r="F11" s="168"/>
      <c r="G11" s="168"/>
      <c r="H11" s="168"/>
      <c r="I11" s="169"/>
      <c r="J11" s="48"/>
    </row>
    <row r="12" spans="1:10" ht="18" customHeight="1" x14ac:dyDescent="0.25">
      <c r="A12" s="171"/>
      <c r="B12" s="100" t="s">
        <v>10</v>
      </c>
      <c r="C12" s="101">
        <f>D12+E12+F12+G12+H12+I12</f>
        <v>71890.399999999994</v>
      </c>
      <c r="D12" s="101">
        <v>0</v>
      </c>
      <c r="E12" s="101">
        <v>0</v>
      </c>
      <c r="F12" s="102">
        <v>22288.9</v>
      </c>
      <c r="G12" s="101">
        <v>25352.3</v>
      </c>
      <c r="H12" s="101">
        <v>24249.200000000001</v>
      </c>
      <c r="I12" s="101">
        <v>0</v>
      </c>
      <c r="J12" s="47"/>
    </row>
    <row r="13" spans="1:10" s="3" customFormat="1" ht="20.25" customHeight="1" x14ac:dyDescent="0.25">
      <c r="A13" s="171"/>
      <c r="B13" s="100" t="s">
        <v>3</v>
      </c>
      <c r="C13" s="103">
        <f>D13+E13+F13+G13+H13+I13</f>
        <v>90710.3</v>
      </c>
      <c r="D13" s="103">
        <v>13163.1</v>
      </c>
      <c r="E13" s="103">
        <v>12555.6</v>
      </c>
      <c r="F13" s="104">
        <v>13489.3</v>
      </c>
      <c r="G13" s="103">
        <v>21212.9</v>
      </c>
      <c r="H13" s="103">
        <v>14988.7</v>
      </c>
      <c r="I13" s="103">
        <v>15300.7</v>
      </c>
      <c r="J13" s="48"/>
    </row>
    <row r="14" spans="1:10" hidden="1" x14ac:dyDescent="0.25">
      <c r="A14" s="171"/>
      <c r="B14" s="100"/>
      <c r="C14" s="105"/>
      <c r="D14" s="105"/>
      <c r="E14" s="105"/>
      <c r="F14" s="106"/>
      <c r="G14" s="105"/>
      <c r="H14" s="105"/>
      <c r="I14" s="105"/>
      <c r="J14" s="47"/>
    </row>
    <row r="15" spans="1:10" ht="16.5" customHeight="1" x14ac:dyDescent="0.25">
      <c r="A15" s="172"/>
      <c r="B15" s="100" t="s">
        <v>72</v>
      </c>
      <c r="C15" s="105">
        <f>D15+E15+F15+G15+H15+I15</f>
        <v>8400</v>
      </c>
      <c r="D15" s="105">
        <v>0</v>
      </c>
      <c r="E15" s="105">
        <v>0</v>
      </c>
      <c r="F15" s="106">
        <v>4080</v>
      </c>
      <c r="G15" s="105">
        <v>4320</v>
      </c>
      <c r="H15" s="105">
        <v>0</v>
      </c>
      <c r="I15" s="105">
        <v>0</v>
      </c>
      <c r="J15" s="47"/>
    </row>
    <row r="16" spans="1:10" x14ac:dyDescent="0.25">
      <c r="A16" s="170" t="s">
        <v>75</v>
      </c>
      <c r="B16" s="97" t="s">
        <v>83</v>
      </c>
      <c r="C16" s="107">
        <f>C18+C19+C21</f>
        <v>566.29999999999995</v>
      </c>
      <c r="D16" s="107">
        <f t="shared" ref="D16:I16" si="1">D18+D19+D21</f>
        <v>500</v>
      </c>
      <c r="E16" s="107">
        <f t="shared" si="1"/>
        <v>0</v>
      </c>
      <c r="F16" s="108">
        <f>F18+F19+F21</f>
        <v>66.3</v>
      </c>
      <c r="G16" s="107">
        <f t="shared" si="1"/>
        <v>0</v>
      </c>
      <c r="H16" s="107">
        <f t="shared" si="1"/>
        <v>0</v>
      </c>
      <c r="I16" s="107">
        <f t="shared" si="1"/>
        <v>0</v>
      </c>
      <c r="J16" s="47"/>
    </row>
    <row r="17" spans="1:16" ht="18.75" customHeight="1" x14ac:dyDescent="0.25">
      <c r="A17" s="171"/>
      <c r="B17" s="167" t="s">
        <v>71</v>
      </c>
      <c r="C17" s="168"/>
      <c r="D17" s="168"/>
      <c r="E17" s="168"/>
      <c r="F17" s="168"/>
      <c r="G17" s="168"/>
      <c r="H17" s="168"/>
      <c r="I17" s="169"/>
      <c r="J17" s="47"/>
    </row>
    <row r="18" spans="1:16" ht="21.75" customHeight="1" x14ac:dyDescent="0.25">
      <c r="A18" s="171"/>
      <c r="B18" s="100" t="s">
        <v>10</v>
      </c>
      <c r="C18" s="105">
        <f t="shared" ref="C18" si="2">D18+E18+F18+G18+H18+I18</f>
        <v>0</v>
      </c>
      <c r="D18" s="105">
        <v>0</v>
      </c>
      <c r="E18" s="105">
        <v>0</v>
      </c>
      <c r="F18" s="106">
        <v>0</v>
      </c>
      <c r="G18" s="105">
        <v>0</v>
      </c>
      <c r="H18" s="105">
        <v>0</v>
      </c>
      <c r="I18" s="105">
        <v>0</v>
      </c>
      <c r="J18" s="47"/>
    </row>
    <row r="19" spans="1:16" ht="20.25" customHeight="1" x14ac:dyDescent="0.25">
      <c r="A19" s="171"/>
      <c r="B19" s="100" t="s">
        <v>3</v>
      </c>
      <c r="C19" s="105">
        <f>D19+E19+F19+G19+H19+I19</f>
        <v>566.29999999999995</v>
      </c>
      <c r="D19" s="105">
        <v>500</v>
      </c>
      <c r="E19" s="105">
        <v>0</v>
      </c>
      <c r="F19" s="106">
        <v>66.3</v>
      </c>
      <c r="G19" s="105">
        <v>0</v>
      </c>
      <c r="H19" s="105">
        <v>0</v>
      </c>
      <c r="I19" s="105">
        <v>0</v>
      </c>
      <c r="J19" s="47"/>
    </row>
    <row r="20" spans="1:16" hidden="1" x14ac:dyDescent="0.25">
      <c r="A20" s="171"/>
      <c r="B20" s="100"/>
      <c r="C20" s="105"/>
      <c r="D20" s="105"/>
      <c r="E20" s="105"/>
      <c r="F20" s="106"/>
      <c r="G20" s="105"/>
      <c r="H20" s="105"/>
      <c r="I20" s="105"/>
      <c r="J20" s="47"/>
    </row>
    <row r="21" spans="1:16" ht="15.75" customHeight="1" x14ac:dyDescent="0.25">
      <c r="A21" s="172"/>
      <c r="B21" s="100" t="s">
        <v>72</v>
      </c>
      <c r="C21" s="105">
        <f t="shared" ref="C21" si="3">D21+E21+F21+G21+H21+I21</f>
        <v>0</v>
      </c>
      <c r="D21" s="105">
        <v>0</v>
      </c>
      <c r="E21" s="105">
        <v>0</v>
      </c>
      <c r="F21" s="106">
        <v>0</v>
      </c>
      <c r="G21" s="105">
        <v>0</v>
      </c>
      <c r="H21" s="105">
        <v>0</v>
      </c>
      <c r="I21" s="105">
        <v>0</v>
      </c>
      <c r="J21" s="47"/>
    </row>
    <row r="22" spans="1:16" s="2" customFormat="1" x14ac:dyDescent="0.25">
      <c r="A22" s="181" t="s">
        <v>18</v>
      </c>
      <c r="B22" s="182"/>
      <c r="C22" s="109">
        <f>C23+C24+C26</f>
        <v>171567</v>
      </c>
      <c r="D22" s="109">
        <f t="shared" ref="D22:I22" si="4">D23+D24+D26</f>
        <v>13663.1</v>
      </c>
      <c r="E22" s="109">
        <f t="shared" si="4"/>
        <v>12555.6</v>
      </c>
      <c r="F22" s="110">
        <f t="shared" si="4"/>
        <v>39924.5</v>
      </c>
      <c r="G22" s="109">
        <f t="shared" si="4"/>
        <v>50885.2</v>
      </c>
      <c r="H22" s="109">
        <f t="shared" si="4"/>
        <v>39237.9</v>
      </c>
      <c r="I22" s="109">
        <f t="shared" si="4"/>
        <v>15300.7</v>
      </c>
      <c r="J22" s="49"/>
    </row>
    <row r="23" spans="1:16" ht="16.5" customHeight="1" x14ac:dyDescent="0.25">
      <c r="A23" s="183" t="s">
        <v>10</v>
      </c>
      <c r="B23" s="185"/>
      <c r="C23" s="101">
        <f>C12</f>
        <v>71890.399999999994</v>
      </c>
      <c r="D23" s="101">
        <f t="shared" ref="D23:I23" si="5">D12</f>
        <v>0</v>
      </c>
      <c r="E23" s="101">
        <f t="shared" si="5"/>
        <v>0</v>
      </c>
      <c r="F23" s="102">
        <f t="shared" si="5"/>
        <v>22288.9</v>
      </c>
      <c r="G23" s="101">
        <f t="shared" si="5"/>
        <v>25352.3</v>
      </c>
      <c r="H23" s="101">
        <f t="shared" si="5"/>
        <v>24249.200000000001</v>
      </c>
      <c r="I23" s="101">
        <f t="shared" si="5"/>
        <v>0</v>
      </c>
      <c r="J23" s="47"/>
    </row>
    <row r="24" spans="1:16" ht="17.25" customHeight="1" x14ac:dyDescent="0.25">
      <c r="A24" s="183" t="s">
        <v>3</v>
      </c>
      <c r="B24" s="184"/>
      <c r="C24" s="101">
        <f>C13+C19</f>
        <v>91276.6</v>
      </c>
      <c r="D24" s="101">
        <f t="shared" ref="D24:I24" si="6">D13+D19</f>
        <v>13663.1</v>
      </c>
      <c r="E24" s="101">
        <f t="shared" si="6"/>
        <v>12555.6</v>
      </c>
      <c r="F24" s="102">
        <f t="shared" si="6"/>
        <v>13555.599999999999</v>
      </c>
      <c r="G24" s="101">
        <f>G13+G19</f>
        <v>21212.9</v>
      </c>
      <c r="H24" s="101">
        <f t="shared" si="6"/>
        <v>14988.7</v>
      </c>
      <c r="I24" s="101">
        <f t="shared" si="6"/>
        <v>15300.7</v>
      </c>
      <c r="J24" s="47"/>
    </row>
    <row r="25" spans="1:16" ht="16.5" hidden="1" customHeight="1" x14ac:dyDescent="0.25">
      <c r="A25" s="183"/>
      <c r="B25" s="185"/>
      <c r="C25" s="101"/>
      <c r="D25" s="101"/>
      <c r="E25" s="101"/>
      <c r="F25" s="102"/>
      <c r="G25" s="101"/>
      <c r="H25" s="101"/>
      <c r="I25" s="101"/>
      <c r="J25" s="47"/>
    </row>
    <row r="26" spans="1:16" ht="16.5" customHeight="1" x14ac:dyDescent="0.25">
      <c r="A26" s="186" t="s">
        <v>72</v>
      </c>
      <c r="B26" s="186"/>
      <c r="C26" s="101">
        <f>C15+C21</f>
        <v>8400</v>
      </c>
      <c r="D26" s="101">
        <f t="shared" ref="D26:I26" si="7">D15+D21</f>
        <v>0</v>
      </c>
      <c r="E26" s="101">
        <f t="shared" si="7"/>
        <v>0</v>
      </c>
      <c r="F26" s="102">
        <f t="shared" si="7"/>
        <v>4080</v>
      </c>
      <c r="G26" s="101">
        <f t="shared" si="7"/>
        <v>4320</v>
      </c>
      <c r="H26" s="101">
        <f t="shared" si="7"/>
        <v>0</v>
      </c>
      <c r="I26" s="101">
        <f t="shared" si="7"/>
        <v>0</v>
      </c>
      <c r="J26" s="47"/>
    </row>
    <row r="27" spans="1:16" ht="29.25" customHeight="1" x14ac:dyDescent="0.25">
      <c r="A27" s="187" t="s">
        <v>73</v>
      </c>
      <c r="B27" s="187"/>
      <c r="C27" s="187"/>
      <c r="D27" s="187"/>
      <c r="E27" s="187"/>
      <c r="F27" s="187"/>
      <c r="G27" s="187"/>
      <c r="H27" s="187"/>
      <c r="I27" s="187"/>
    </row>
    <row r="28" spans="1:16" ht="10.5" customHeight="1" x14ac:dyDescent="0.25">
      <c r="A28" s="44"/>
      <c r="B28" s="44"/>
      <c r="C28" s="81"/>
      <c r="D28" s="44"/>
      <c r="E28" s="82"/>
      <c r="F28" s="83"/>
      <c r="G28" s="44"/>
      <c r="H28" s="44"/>
      <c r="I28" s="44"/>
    </row>
    <row r="29" spans="1:16" s="1" customFormat="1" ht="15.75" customHeight="1" x14ac:dyDescent="0.25">
      <c r="A29" s="44" t="s">
        <v>55</v>
      </c>
      <c r="B29" s="84"/>
      <c r="C29" s="84"/>
      <c r="D29" s="85"/>
      <c r="E29" s="86"/>
      <c r="F29" s="87"/>
      <c r="G29" s="85"/>
      <c r="H29" s="85"/>
      <c r="I29" s="85"/>
      <c r="J29" s="9"/>
      <c r="K29" s="10"/>
      <c r="L29" s="9"/>
      <c r="M29" s="9"/>
      <c r="N29" s="9"/>
      <c r="O29" s="9"/>
      <c r="P29" s="8"/>
    </row>
    <row r="30" spans="1:16" s="1" customFormat="1" x14ac:dyDescent="0.25">
      <c r="A30" s="44" t="s">
        <v>57</v>
      </c>
      <c r="B30" s="84"/>
      <c r="C30" s="84"/>
      <c r="D30" s="85"/>
      <c r="E30" s="86"/>
      <c r="F30" s="87"/>
      <c r="G30" s="85"/>
      <c r="H30" s="85" t="s">
        <v>81</v>
      </c>
      <c r="I30" s="85"/>
      <c r="J30" s="9"/>
      <c r="K30" s="10"/>
      <c r="L30" s="9"/>
      <c r="M30" s="9"/>
      <c r="N30" s="9"/>
      <c r="O30" s="9"/>
      <c r="P30" s="8"/>
    </row>
    <row r="31" spans="1:16" s="5" customFormat="1" x14ac:dyDescent="0.25">
      <c r="B31" s="6"/>
      <c r="C31" s="6"/>
      <c r="D31" s="7" t="s">
        <v>56</v>
      </c>
      <c r="E31" s="40"/>
      <c r="F31" s="75"/>
      <c r="G31" s="7"/>
      <c r="H31" s="7"/>
      <c r="I31" s="7"/>
      <c r="J31" s="9"/>
      <c r="K31" s="10"/>
      <c r="L31" s="9"/>
      <c r="M31" s="9"/>
      <c r="N31" s="9"/>
      <c r="O31" s="9"/>
      <c r="P31" s="8"/>
    </row>
    <row r="32" spans="1:16" ht="12" customHeight="1" x14ac:dyDescent="0.25">
      <c r="A32" s="143" t="s">
        <v>90</v>
      </c>
      <c r="B32" s="143"/>
      <c r="C32" s="81"/>
    </row>
    <row r="33" spans="1:3" ht="13.5" customHeight="1" x14ac:dyDescent="0.25">
      <c r="A33" s="144" t="s">
        <v>91</v>
      </c>
      <c r="B33" s="144"/>
      <c r="C33" s="144"/>
    </row>
    <row r="34" spans="1:3" ht="12" customHeight="1" x14ac:dyDescent="0.25">
      <c r="A34" s="45" t="s">
        <v>92</v>
      </c>
      <c r="B34" s="84"/>
      <c r="C34" s="81"/>
    </row>
  </sheetData>
  <mergeCells count="17">
    <mergeCell ref="A22:B22"/>
    <mergeCell ref="A24:B24"/>
    <mergeCell ref="A23:B23"/>
    <mergeCell ref="A32:B32"/>
    <mergeCell ref="A33:C33"/>
    <mergeCell ref="A25:B25"/>
    <mergeCell ref="A26:B26"/>
    <mergeCell ref="A27:I27"/>
    <mergeCell ref="B11:I11"/>
    <mergeCell ref="A10:A15"/>
    <mergeCell ref="A16:A21"/>
    <mergeCell ref="B17:I17"/>
    <mergeCell ref="B7:H7"/>
    <mergeCell ref="A8:A9"/>
    <mergeCell ref="B8:B9"/>
    <mergeCell ref="C8:C9"/>
    <mergeCell ref="D8:I8"/>
  </mergeCells>
  <pageMargins left="0.70866141732283472" right="0.70866141732283472" top="0.74803149606299213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1</vt:lpstr>
      <vt:lpstr>прил.2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2024-12-20T04:37:35Z</dcterms:modified>
</cp:coreProperties>
</file>